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5480" windowHeight="10500" activeTab="0"/>
  </bookViews>
  <sheets>
    <sheet name="year1" sheetId="1" r:id="rId1"/>
    <sheet name="year2" sheetId="2" r:id="rId2"/>
    <sheet name="year3" sheetId="3" r:id="rId3"/>
  </sheets>
  <externalReferences>
    <externalReference r:id="rId6"/>
  </externalReferences>
  <definedNames>
    <definedName name="AgeGroups">'[1]Lists'!$E$4:$E$23</definedName>
    <definedName name="AgeList">'[1]Lists'!$E$4:$G$24</definedName>
    <definedName name="Countries">'[1]Lists'!$A$4:$A$22</definedName>
    <definedName name="Nominal">'[1]Lists'!$D$4:$D$5</definedName>
    <definedName name="Status">'[1]Lists'!$H$4:$H$6</definedName>
    <definedName name="Units">'[1]Lists'!$C$4:$C$8</definedName>
    <definedName name="VarList">'[1]VarNames'!$B$4:$C$223</definedName>
    <definedName name="VarNames">'[1]VarNames'!$B$4:$B$223</definedName>
    <definedName name="VarType">'[1]Lists'!$B$4:$B$9</definedName>
  </definedNames>
  <calcPr fullCalcOnLoad="1"/>
</workbook>
</file>

<file path=xl/sharedStrings.xml><?xml version="1.0" encoding="utf-8"?>
<sst xmlns="http://schemas.openxmlformats.org/spreadsheetml/2006/main" count="784" uniqueCount="205">
  <si>
    <t>Age89</t>
  </si>
  <si>
    <t>Age90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</si>
  <si>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</si>
  <si>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</si>
  <si>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</si>
  <si>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</si>
  <si>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</si>
  <si>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</si>
  <si>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</si>
  <si>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</si>
  <si>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</si>
  <si>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</si>
  <si>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</si>
  <si>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</si>
  <si>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</si>
  <si>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</si>
  <si>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</si>
  <si>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</si>
  <si>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</si>
  <si>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</si>
  <si>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</si>
  <si>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</si>
  <si>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>Regression</t>
  </si>
  <si>
    <t>Iterative method</t>
  </si>
  <si>
    <t>Regression &amp; Equivalence Scale</t>
  </si>
  <si>
    <t>Direct calculation</t>
  </si>
  <si>
    <t>Equivalence Scale</t>
  </si>
  <si>
    <t>Other</t>
  </si>
  <si>
    <t>Allocation Method</t>
  </si>
  <si>
    <t>Kenya</t>
  </si>
  <si>
    <t>Nigeria</t>
  </si>
  <si>
    <t>Mexico</t>
  </si>
  <si>
    <t>Spain</t>
  </si>
  <si>
    <t>Single</t>
  </si>
  <si>
    <t>VarName</t>
  </si>
  <si>
    <t>LCD</t>
  </si>
  <si>
    <t xml:space="preserve">LifeCycle Deficit </t>
  </si>
  <si>
    <t>C</t>
  </si>
  <si>
    <t xml:space="preserve">Consumption  </t>
  </si>
  <si>
    <t>CG</t>
  </si>
  <si>
    <t xml:space="preserve">Public Consumption  </t>
  </si>
  <si>
    <t>CGE</t>
  </si>
  <si>
    <t>Public Consumption, Education</t>
  </si>
  <si>
    <t>CGH</t>
  </si>
  <si>
    <t xml:space="preserve">Public Consumption, Health </t>
  </si>
  <si>
    <t>CGX</t>
  </si>
  <si>
    <t xml:space="preserve">Public Consumption, Other  </t>
  </si>
  <si>
    <t>CF</t>
  </si>
  <si>
    <t>Private Consumption</t>
  </si>
  <si>
    <t>CFE</t>
  </si>
  <si>
    <t>Private Consumption, Education</t>
  </si>
  <si>
    <t>CFH</t>
  </si>
  <si>
    <t>Private Consumption, Health</t>
  </si>
  <si>
    <t>CFR</t>
  </si>
  <si>
    <t>Private Consumption, Housing</t>
  </si>
  <si>
    <t>CFD</t>
  </si>
  <si>
    <t>Private Consumption, Durables</t>
  </si>
  <si>
    <t>CFX</t>
  </si>
  <si>
    <t>Private Consumption, Other</t>
  </si>
  <si>
    <t>YL</t>
  </si>
  <si>
    <t xml:space="preserve">Labor Income </t>
  </si>
  <si>
    <t>YLE</t>
  </si>
  <si>
    <t xml:space="preserve">Earnings </t>
  </si>
  <si>
    <t>YLF</t>
  </si>
  <si>
    <t>Benefits</t>
  </si>
  <si>
    <t>YLS</t>
  </si>
  <si>
    <t>Self-employment Labor Income</t>
  </si>
  <si>
    <t>DN</t>
  </si>
  <si>
    <t>Population, Total</t>
  </si>
  <si>
    <t>Countries</t>
  </si>
  <si>
    <t>VarType</t>
  </si>
  <si>
    <t>Unit</t>
  </si>
  <si>
    <t>Nominal</t>
  </si>
  <si>
    <t>Status</t>
  </si>
  <si>
    <t>NTA</t>
  </si>
  <si>
    <t>Units</t>
  </si>
  <si>
    <t>65+</t>
  </si>
  <si>
    <t>Prelim</t>
  </si>
  <si>
    <t>Mean</t>
  </si>
  <si>
    <t>Thousands</t>
  </si>
  <si>
    <t>Real</t>
  </si>
  <si>
    <t>70+</t>
  </si>
  <si>
    <t>Final</t>
  </si>
  <si>
    <t>Smooth Mean</t>
  </si>
  <si>
    <t>Millions</t>
  </si>
  <si>
    <t>75+</t>
  </si>
  <si>
    <t>Hidden</t>
  </si>
  <si>
    <t>Rate</t>
  </si>
  <si>
    <t>Billions</t>
  </si>
  <si>
    <t>80+</t>
  </si>
  <si>
    <t>China</t>
  </si>
  <si>
    <t>Projected Mean</t>
  </si>
  <si>
    <t>Trillions</t>
  </si>
  <si>
    <t>85+</t>
  </si>
  <si>
    <t>Modeled Mean</t>
  </si>
  <si>
    <t>90+</t>
  </si>
  <si>
    <t>95+</t>
  </si>
  <si>
    <t>100+</t>
  </si>
  <si>
    <t>India</t>
  </si>
  <si>
    <t>105+</t>
  </si>
  <si>
    <t>Indonesia</t>
  </si>
  <si>
    <t>110+</t>
  </si>
  <si>
    <t>Five</t>
  </si>
  <si>
    <t>Philippines</t>
  </si>
  <si>
    <t>Country</t>
  </si>
  <si>
    <t>Researcher</t>
  </si>
  <si>
    <t>HELP</t>
  </si>
  <si>
    <t>Date Created</t>
  </si>
  <si>
    <t>Year</t>
  </si>
  <si>
    <t>Variable Name</t>
  </si>
  <si>
    <t>Age Profiles</t>
  </si>
  <si>
    <t>Nominal or Real</t>
  </si>
  <si>
    <t>Upper Age Group</t>
  </si>
  <si>
    <t>Single- or Five-Year</t>
  </si>
  <si>
    <t>Age Groups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</si>
  <si>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</si>
  <si>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</si>
  <si>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</si>
  <si>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</si>
  <si>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</si>
  <si>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</si>
  <si>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</si>
  <si>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</si>
  <si>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</si>
  <si>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</si>
  <si>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</si>
  <si>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</si>
  <si>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</si>
  <si>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</si>
  <si>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</si>
  <si>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</si>
  <si>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</si>
  <si>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</si>
  <si>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</si>
  <si>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</si>
  <si>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</si>
  <si>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</si>
  <si>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</si>
  <si>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</si>
  <si>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</si>
  <si>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</si>
  <si>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</si>
  <si>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</si>
  <si>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</si>
  <si>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</si>
  <si>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</si>
  <si>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</si>
  <si>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</si>
  <si>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</si>
  <si>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</si>
  <si>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</si>
  <si>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</si>
  <si>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</si>
  <si>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</si>
  <si>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</si>
  <si>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</si>
  <si>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</si>
  <si>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</si>
  <si>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</si>
  <si>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</si>
  <si>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</si>
  <si>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</si>
  <si>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</si>
  <si>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</si>
  <si>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</si>
  <si>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</si>
  <si>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</si>
  <si>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</si>
  <si>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</si>
  <si>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</si>
  <si>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</si>
  <si>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</si>
  <si>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</si>
  <si>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</si>
  <si>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</si>
  <si>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</si>
  <si>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</si>
  <si>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</si>
  <si>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</si>
  <si>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</si>
  <si>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</si>
  <si>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</si>
  <si>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</si>
  <si>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</si>
  <si>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</si>
  <si>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</si>
  <si>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</si>
  <si>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</si>
  <si>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</si>
  <si>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</si>
  <si>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</si>
  <si>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</si>
  <si>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</si>
  <si>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</si>
  <si>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</si>
  <si>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</si>
  <si>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</si>
  <si>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</si>
  <si>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</si>
  <si>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</si>
  <si>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</si>
  <si>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</si>
  <si>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</si>
  <si>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</si>
  <si>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Elisenda Renteria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</si>
</sst>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###0_);_(\(###0\);_(&quot; &quot;_);_(@_)"/>
    <numFmt numFmtId="166" formatCode="0.0"/>
    <numFmt numFmtId="167" formatCode="0.0000"/>
    <numFmt numFmtId="168" formatCode="0.000"/>
    <numFmt numFmtId="169" formatCode="0.00000"/>
    <numFmt numFmtId="170" formatCode="0.000000"/>
  </numFmts>
  <fonts count="6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1" fillId="4" borderId="0" xfId="19" applyFont="1" applyFill="1" applyAlignment="1" applyProtection="1">
      <alignment/>
      <protection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2" borderId="0" xfId="0" applyFont="1" applyFill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65" fontId="0" fillId="5" borderId="0" xfId="0" applyNumberFormat="1" applyFill="1" applyAlignment="1" applyProtection="1">
      <alignment horizontal="left"/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1" fontId="0" fillId="5" borderId="0" xfId="0" applyNumberFormat="1" applyFill="1" applyAlignment="1" applyProtection="1">
      <alignment/>
      <protection locked="0"/>
    </xf>
    <xf numFmtId="1" fontId="0" fillId="5" borderId="0" xfId="0" applyNumberFormat="1" applyFill="1" applyAlignment="1">
      <alignment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hemearts.com/proj/nta/doc/repository/LC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ocumentation"/>
      <sheetName val="Lists"/>
      <sheetName val="VarNames"/>
    </sheetNames>
    <sheetDataSet>
      <sheetData sheetId="2">
        <row r="4">
          <cell r="A4" t="str">
            <v>Australia</v>
          </cell>
          <cell r="B4" t="str">
            <v>NTA</v>
          </cell>
          <cell r="C4" t="str">
            <v>Units</v>
          </cell>
          <cell r="D4" t="str">
            <v>Nominal</v>
          </cell>
          <cell r="E4">
            <v>66</v>
          </cell>
          <cell r="F4" t="str">
            <v>65+</v>
          </cell>
          <cell r="G4" t="str">
            <v>Single</v>
          </cell>
          <cell r="H4" t="str">
            <v>Prelim</v>
          </cell>
        </row>
        <row r="5">
          <cell r="A5" t="str">
            <v>Austria</v>
          </cell>
          <cell r="B5" t="str">
            <v>Mean</v>
          </cell>
          <cell r="C5" t="str">
            <v>Thousands</v>
          </cell>
          <cell r="D5" t="str">
            <v>Real</v>
          </cell>
          <cell r="E5">
            <v>71</v>
          </cell>
          <cell r="F5" t="str">
            <v>70+</v>
          </cell>
          <cell r="G5" t="str">
            <v>Single</v>
          </cell>
          <cell r="H5" t="str">
            <v>Final</v>
          </cell>
        </row>
        <row r="6">
          <cell r="A6" t="str">
            <v>Brazil</v>
          </cell>
          <cell r="B6" t="str">
            <v>Smooth Mean</v>
          </cell>
          <cell r="C6" t="str">
            <v>Millions</v>
          </cell>
          <cell r="E6">
            <v>76</v>
          </cell>
          <cell r="F6" t="str">
            <v>75+</v>
          </cell>
          <cell r="G6" t="str">
            <v>Single</v>
          </cell>
          <cell r="H6" t="str">
            <v>Hidden</v>
          </cell>
        </row>
        <row r="7">
          <cell r="A7" t="str">
            <v>Chile</v>
          </cell>
          <cell r="B7" t="str">
            <v>Rate</v>
          </cell>
          <cell r="C7" t="str">
            <v>Billions</v>
          </cell>
          <cell r="E7">
            <v>81</v>
          </cell>
          <cell r="F7" t="str">
            <v>80+</v>
          </cell>
          <cell r="G7" t="str">
            <v>Single</v>
          </cell>
        </row>
        <row r="8">
          <cell r="A8" t="str">
            <v>China</v>
          </cell>
          <cell r="B8" t="str">
            <v>Projected Mean</v>
          </cell>
          <cell r="C8" t="str">
            <v>Trillions</v>
          </cell>
          <cell r="E8">
            <v>86</v>
          </cell>
          <cell r="F8" t="str">
            <v>85+</v>
          </cell>
          <cell r="G8" t="str">
            <v>Single</v>
          </cell>
        </row>
        <row r="9">
          <cell r="A9" t="str">
            <v>Costa Rica</v>
          </cell>
          <cell r="B9" t="str">
            <v>Modeled Mean</v>
          </cell>
          <cell r="E9">
            <v>91</v>
          </cell>
          <cell r="F9" t="str">
            <v>90+</v>
          </cell>
          <cell r="G9" t="str">
            <v>Single</v>
          </cell>
        </row>
        <row r="10">
          <cell r="A10" t="str">
            <v>Finland</v>
          </cell>
          <cell r="E10">
            <v>96</v>
          </cell>
          <cell r="F10" t="str">
            <v>95+</v>
          </cell>
          <cell r="G10" t="str">
            <v>Single</v>
          </cell>
        </row>
        <row r="11">
          <cell r="A11" t="str">
            <v>France</v>
          </cell>
          <cell r="E11">
            <v>101</v>
          </cell>
          <cell r="F11" t="str">
            <v>100+</v>
          </cell>
          <cell r="G11" t="str">
            <v>Single</v>
          </cell>
        </row>
        <row r="12">
          <cell r="A12" t="str">
            <v>India</v>
          </cell>
          <cell r="E12">
            <v>106</v>
          </cell>
          <cell r="F12" t="str">
            <v>105+</v>
          </cell>
          <cell r="G12" t="str">
            <v>Single</v>
          </cell>
        </row>
        <row r="13">
          <cell r="A13" t="str">
            <v>Indonesia</v>
          </cell>
          <cell r="E13">
            <v>111</v>
          </cell>
          <cell r="F13" t="str">
            <v>110+</v>
          </cell>
          <cell r="G13" t="str">
            <v>Single</v>
          </cell>
        </row>
        <row r="14">
          <cell r="A14" t="str">
            <v>Japan</v>
          </cell>
          <cell r="E14">
            <v>14</v>
          </cell>
          <cell r="F14" t="str">
            <v>65+</v>
          </cell>
          <cell r="G14" t="str">
            <v>Five</v>
          </cell>
        </row>
        <row r="15">
          <cell r="A15" t="str">
            <v>Philippines</v>
          </cell>
          <cell r="E15">
            <v>15</v>
          </cell>
          <cell r="F15" t="str">
            <v>70+</v>
          </cell>
          <cell r="G15" t="str">
            <v>Five</v>
          </cell>
        </row>
        <row r="16">
          <cell r="A16" t="str">
            <v>Slovenia</v>
          </cell>
          <cell r="E16">
            <v>16</v>
          </cell>
          <cell r="F16" t="str">
            <v>75+</v>
          </cell>
          <cell r="G16" t="str">
            <v>Five</v>
          </cell>
        </row>
        <row r="17">
          <cell r="A17" t="str">
            <v>South Korea</v>
          </cell>
          <cell r="E17">
            <v>17</v>
          </cell>
          <cell r="F17" t="str">
            <v>80+</v>
          </cell>
          <cell r="G17" t="str">
            <v>Five</v>
          </cell>
        </row>
        <row r="18">
          <cell r="A18" t="str">
            <v>Sweden</v>
          </cell>
          <cell r="E18">
            <v>18</v>
          </cell>
          <cell r="F18" t="str">
            <v>85+</v>
          </cell>
          <cell r="G18" t="str">
            <v>Five</v>
          </cell>
        </row>
        <row r="19">
          <cell r="A19" t="str">
            <v>Taiwan</v>
          </cell>
          <cell r="E19">
            <v>19</v>
          </cell>
          <cell r="F19" t="str">
            <v>90+</v>
          </cell>
          <cell r="G19" t="str">
            <v>Five</v>
          </cell>
        </row>
        <row r="20">
          <cell r="A20" t="str">
            <v>Thailand</v>
          </cell>
          <cell r="E20">
            <v>20</v>
          </cell>
          <cell r="F20" t="str">
            <v>95+</v>
          </cell>
          <cell r="G20" t="str">
            <v>Five</v>
          </cell>
        </row>
        <row r="21">
          <cell r="A21" t="str">
            <v>Uruguay</v>
          </cell>
          <cell r="E21">
            <v>21</v>
          </cell>
          <cell r="F21" t="str">
            <v>100+</v>
          </cell>
          <cell r="G21" t="str">
            <v>Five</v>
          </cell>
        </row>
        <row r="22">
          <cell r="A22" t="str">
            <v>US</v>
          </cell>
          <cell r="E22">
            <v>22</v>
          </cell>
          <cell r="F22" t="str">
            <v>105+</v>
          </cell>
          <cell r="G22" t="str">
            <v>Five</v>
          </cell>
        </row>
        <row r="23">
          <cell r="E23">
            <v>23</v>
          </cell>
          <cell r="F23" t="str">
            <v>110+</v>
          </cell>
          <cell r="G23" t="str">
            <v>Five</v>
          </cell>
        </row>
        <row r="24">
          <cell r="E24">
            <v>0</v>
          </cell>
          <cell r="F24" t="str">
            <v>-</v>
          </cell>
          <cell r="G24" t="str">
            <v>-</v>
          </cell>
        </row>
      </sheetData>
      <sheetData sheetId="3">
        <row r="4">
          <cell r="B4">
            <v>0</v>
          </cell>
          <cell r="C4" t="str">
            <v> --</v>
          </cell>
        </row>
        <row r="5">
          <cell r="B5" t="str">
            <v>LCD</v>
          </cell>
          <cell r="C5" t="str">
            <v>LifeCycle Deficit </v>
          </cell>
        </row>
        <row r="6">
          <cell r="B6" t="str">
            <v>C</v>
          </cell>
          <cell r="C6" t="str">
            <v>Consumption  </v>
          </cell>
        </row>
        <row r="7">
          <cell r="B7" t="str">
            <v>CG</v>
          </cell>
          <cell r="C7" t="str">
            <v>Public Consumption  </v>
          </cell>
        </row>
        <row r="8">
          <cell r="B8" t="str">
            <v>CGE</v>
          </cell>
          <cell r="C8" t="str">
            <v>Public Consumption, Education</v>
          </cell>
        </row>
        <row r="9">
          <cell r="B9" t="str">
            <v>CGEC</v>
          </cell>
          <cell r="C9" t="str">
            <v>Public Consumption, Education, Current</v>
          </cell>
        </row>
        <row r="10">
          <cell r="B10" t="str">
            <v>CGEK</v>
          </cell>
          <cell r="C10" t="str">
            <v>Public Consumption, Education, Capital</v>
          </cell>
        </row>
        <row r="11">
          <cell r="B11" t="str">
            <v>CGH</v>
          </cell>
          <cell r="C11" t="str">
            <v>Public Consumption, Health </v>
          </cell>
        </row>
        <row r="12">
          <cell r="B12" t="str">
            <v>CGHC</v>
          </cell>
          <cell r="C12" t="str">
            <v>Public Consumption, Health, Current</v>
          </cell>
        </row>
        <row r="13">
          <cell r="B13" t="str">
            <v>CGHK</v>
          </cell>
          <cell r="C13" t="str">
            <v>Public Consumption, Health, Capital</v>
          </cell>
        </row>
        <row r="14">
          <cell r="B14" t="str">
            <v>CGX</v>
          </cell>
          <cell r="C14" t="str">
            <v>Public Consumption, Other  </v>
          </cell>
        </row>
        <row r="15">
          <cell r="B15" t="str">
            <v>CGXC</v>
          </cell>
          <cell r="C15" t="str">
            <v>Public Consumption, Other, Current</v>
          </cell>
        </row>
        <row r="16">
          <cell r="B16" t="str">
            <v>CGXK</v>
          </cell>
          <cell r="C16" t="str">
            <v>Public Consumption, Other, Capital</v>
          </cell>
        </row>
        <row r="17">
          <cell r="B17" t="str">
            <v>CF</v>
          </cell>
          <cell r="C17" t="str">
            <v>Private Consumption</v>
          </cell>
        </row>
        <row r="18">
          <cell r="B18" t="str">
            <v>CFE</v>
          </cell>
          <cell r="C18" t="str">
            <v>Private Consumption, Education</v>
          </cell>
        </row>
        <row r="19">
          <cell r="B19" t="str">
            <v>CFEC</v>
          </cell>
          <cell r="C19" t="str">
            <v>Private Consumption, Education, Current</v>
          </cell>
        </row>
        <row r="20">
          <cell r="B20" t="str">
            <v>CFEK</v>
          </cell>
          <cell r="C20" t="str">
            <v>Private Consumption, Education, Capital</v>
          </cell>
        </row>
        <row r="21">
          <cell r="B21" t="str">
            <v>CFH</v>
          </cell>
          <cell r="C21" t="str">
            <v>Private Consumption, Health</v>
          </cell>
        </row>
        <row r="22">
          <cell r="B22" t="str">
            <v>CFHC</v>
          </cell>
          <cell r="C22" t="str">
            <v>Private Consumption, Health, Current</v>
          </cell>
        </row>
        <row r="23">
          <cell r="B23" t="str">
            <v>CFHK</v>
          </cell>
          <cell r="C23" t="str">
            <v>Private Consumption, Health, Capital</v>
          </cell>
        </row>
        <row r="24">
          <cell r="B24" t="str">
            <v>CFR</v>
          </cell>
          <cell r="C24" t="str">
            <v>Private Consumption, Housing</v>
          </cell>
        </row>
        <row r="25">
          <cell r="B25" t="str">
            <v>CFRC</v>
          </cell>
          <cell r="C25" t="str">
            <v>Private Consumption, Housing, Current</v>
          </cell>
        </row>
        <row r="26">
          <cell r="B26" t="str">
            <v>CFRK</v>
          </cell>
          <cell r="C26" t="str">
            <v>Private Consumption, Housing, Capital</v>
          </cell>
        </row>
        <row r="27">
          <cell r="B27" t="str">
            <v>CFD</v>
          </cell>
          <cell r="C27" t="str">
            <v>Private Consumption, Durables</v>
          </cell>
        </row>
        <row r="28">
          <cell r="B28" t="str">
            <v>CFDC</v>
          </cell>
          <cell r="C28" t="str">
            <v>Private Consumption, Durables, Current</v>
          </cell>
        </row>
        <row r="29">
          <cell r="B29" t="str">
            <v>CFDK</v>
          </cell>
          <cell r="C29" t="str">
            <v>Private Consumption, Durables, Capital</v>
          </cell>
        </row>
        <row r="30">
          <cell r="B30" t="str">
            <v>CFX</v>
          </cell>
          <cell r="C30" t="str">
            <v>Private Consumption, Other</v>
          </cell>
        </row>
        <row r="31">
          <cell r="B31" t="str">
            <v>CFXC</v>
          </cell>
          <cell r="C31" t="str">
            <v>Private Consumption, Other, Current</v>
          </cell>
        </row>
        <row r="32">
          <cell r="B32" t="str">
            <v>CFXK</v>
          </cell>
          <cell r="C32" t="str">
            <v>Private Consumption, Other, Capital</v>
          </cell>
        </row>
        <row r="33">
          <cell r="B33" t="str">
            <v>YL</v>
          </cell>
          <cell r="C33" t="str">
            <v>Labor Income </v>
          </cell>
        </row>
        <row r="34">
          <cell r="B34" t="str">
            <v>YLE</v>
          </cell>
          <cell r="C34" t="str">
            <v>Earnings </v>
          </cell>
        </row>
        <row r="35">
          <cell r="B35" t="str">
            <v>YLF</v>
          </cell>
          <cell r="C35" t="str">
            <v>Benefits</v>
          </cell>
        </row>
        <row r="36">
          <cell r="B36" t="str">
            <v>YLFH</v>
          </cell>
          <cell r="C36" t="str">
            <v>Benefits, Health Care</v>
          </cell>
        </row>
        <row r="37">
          <cell r="B37" t="str">
            <v>YLFU</v>
          </cell>
          <cell r="C37" t="str">
            <v>Benefits, Unemployment</v>
          </cell>
        </row>
        <row r="38">
          <cell r="B38" t="str">
            <v>YLFP</v>
          </cell>
          <cell r="C38" t="str">
            <v>Benefits, Pensions</v>
          </cell>
        </row>
        <row r="39">
          <cell r="B39" t="str">
            <v>YLFX</v>
          </cell>
          <cell r="C39" t="str">
            <v>Benefits, Other</v>
          </cell>
        </row>
        <row r="40">
          <cell r="B40" t="str">
            <v>YLS</v>
          </cell>
          <cell r="C40" t="str">
            <v>Self-employment Labor Income</v>
          </cell>
        </row>
        <row r="41">
          <cell r="B41" t="str">
            <v>YLX</v>
          </cell>
          <cell r="C41" t="str">
            <v>Labor Income, Other</v>
          </cell>
        </row>
        <row r="42">
          <cell r="B42" t="str">
            <v>R</v>
          </cell>
          <cell r="C42" t="str">
            <v>Reallocations</v>
          </cell>
        </row>
        <row r="43">
          <cell r="B43" t="str">
            <v>KR</v>
          </cell>
          <cell r="C43" t="str">
            <v>Asset Reallocations</v>
          </cell>
        </row>
        <row r="44">
          <cell r="B44" t="str">
            <v>RF</v>
          </cell>
          <cell r="C44" t="str">
            <v>Private Asset Reallocations</v>
          </cell>
        </row>
        <row r="45">
          <cell r="B45" t="str">
            <v>YAF</v>
          </cell>
          <cell r="C45" t="str">
            <v>Private Asset Income</v>
          </cell>
        </row>
        <row r="46">
          <cell r="B46" t="str">
            <v>YKF</v>
          </cell>
          <cell r="C46" t="str">
            <v>Private Capital Income</v>
          </cell>
        </row>
        <row r="47">
          <cell r="B47" t="str">
            <v>YKFH</v>
          </cell>
          <cell r="C47" t="str">
            <v>Income, Owner-occupied Housing</v>
          </cell>
        </row>
        <row r="48">
          <cell r="B48" t="str">
            <v>YKFD</v>
          </cell>
          <cell r="C48" t="str">
            <v>Income, Consumer Durables</v>
          </cell>
        </row>
        <row r="49">
          <cell r="B49" t="str">
            <v>YKFB</v>
          </cell>
          <cell r="C49" t="str">
            <v>Income, Unincorporated Enterprise</v>
          </cell>
        </row>
        <row r="50">
          <cell r="B50" t="str">
            <v>YKFC</v>
          </cell>
          <cell r="C50" t="str">
            <v>Income, Corporate</v>
          </cell>
        </row>
        <row r="51">
          <cell r="B51" t="str">
            <v>YKFSOE</v>
          </cell>
          <cell r="C51" t="str">
            <v>Income, State owned enterprise</v>
          </cell>
        </row>
        <row r="52">
          <cell r="B52" t="str">
            <v>YLR</v>
          </cell>
          <cell r="C52" t="str">
            <v>Private Rent</v>
          </cell>
        </row>
        <row r="53">
          <cell r="B53" t="str">
            <v>YLRI</v>
          </cell>
          <cell r="C53" t="str">
            <v>Private Rent, Inflows</v>
          </cell>
        </row>
        <row r="54">
          <cell r="B54" t="str">
            <v>YLRO</v>
          </cell>
          <cell r="C54" t="str">
            <v>Private Rent, Outflows</v>
          </cell>
        </row>
        <row r="55">
          <cell r="B55" t="str">
            <v>YMF</v>
          </cell>
          <cell r="C55" t="str">
            <v>Private Interest</v>
          </cell>
        </row>
        <row r="56">
          <cell r="B56" t="str">
            <v>YMFI</v>
          </cell>
          <cell r="C56" t="str">
            <v>Private Interest Inflows</v>
          </cell>
        </row>
        <row r="57">
          <cell r="B57" t="str">
            <v>YMFO</v>
          </cell>
          <cell r="C57" t="str">
            <v>Private Interest Outflows</v>
          </cell>
        </row>
        <row r="58">
          <cell r="B58" t="str">
            <v>SF</v>
          </cell>
          <cell r="C58" t="str">
            <v>Private Saving</v>
          </cell>
        </row>
        <row r="59">
          <cell r="B59" t="str">
            <v>SKF</v>
          </cell>
          <cell r="C59" t="str">
            <v>Private Investment</v>
          </cell>
        </row>
        <row r="60">
          <cell r="B60" t="str">
            <v>SKFH</v>
          </cell>
          <cell r="C60" t="str">
            <v>Private Investment, Owner-occupied Housing</v>
          </cell>
        </row>
        <row r="61">
          <cell r="B61" t="str">
            <v>SKFD</v>
          </cell>
          <cell r="C61" t="str">
            <v>Private Investment, Consumer Durables</v>
          </cell>
        </row>
        <row r="62">
          <cell r="B62" t="str">
            <v>SKFB</v>
          </cell>
          <cell r="C62" t="str">
            <v>Private Investment, Unincorporated Enterprise</v>
          </cell>
        </row>
        <row r="63">
          <cell r="B63" t="str">
            <v>SKFC</v>
          </cell>
          <cell r="C63" t="str">
            <v>Private Investment, Corporate</v>
          </cell>
        </row>
        <row r="64">
          <cell r="B64" t="str">
            <v>SKFSOE</v>
          </cell>
          <cell r="C64" t="str">
            <v>Private Investment, State Owned Enterprise</v>
          </cell>
        </row>
        <row r="65">
          <cell r="B65" t="str">
            <v>SLF</v>
          </cell>
          <cell r="C65" t="str">
            <v>Private Accumulation of Land</v>
          </cell>
        </row>
        <row r="66">
          <cell r="B66" t="str">
            <v>SMF</v>
          </cell>
          <cell r="C66" t="str">
            <v>Private Accumulation of Credit</v>
          </cell>
        </row>
        <row r="67">
          <cell r="B67" t="str">
            <v>RG</v>
          </cell>
          <cell r="C67" t="str">
            <v>Public Asset Reallocations</v>
          </cell>
        </row>
        <row r="68">
          <cell r="B68" t="str">
            <v>YAG</v>
          </cell>
          <cell r="C68" t="str">
            <v>Public Asset Income</v>
          </cell>
        </row>
        <row r="69">
          <cell r="B69" t="str">
            <v>YKG</v>
          </cell>
          <cell r="C69" t="str">
            <v>Public Capital Income</v>
          </cell>
        </row>
        <row r="70">
          <cell r="B70" t="str">
            <v>YKGE</v>
          </cell>
          <cell r="C70" t="str">
            <v>Income, Education</v>
          </cell>
        </row>
        <row r="71">
          <cell r="B71" t="str">
            <v>YKGH</v>
          </cell>
          <cell r="C71" t="str">
            <v>Income, Health</v>
          </cell>
        </row>
        <row r="72">
          <cell r="B72" t="str">
            <v>YKGX</v>
          </cell>
          <cell r="C72" t="str">
            <v>Income, Other</v>
          </cell>
        </row>
        <row r="73">
          <cell r="B73" t="str">
            <v>YCG</v>
          </cell>
          <cell r="C73" t="str">
            <v>Public Credit Income</v>
          </cell>
        </row>
        <row r="74">
          <cell r="B74" t="str">
            <v>YCGG</v>
          </cell>
          <cell r="C74" t="str">
            <v>Credit Income, General</v>
          </cell>
        </row>
        <row r="75">
          <cell r="B75" t="str">
            <v>YCGGI</v>
          </cell>
          <cell r="C75" t="str">
            <v>General Credit Income Inflows</v>
          </cell>
        </row>
        <row r="76">
          <cell r="B76" t="str">
            <v>YCGGO</v>
          </cell>
          <cell r="C76" t="str">
            <v>General Credit Income Outflows</v>
          </cell>
        </row>
        <row r="77">
          <cell r="B77" t="str">
            <v>YCGS</v>
          </cell>
          <cell r="C77" t="str">
            <v>Credit Income, Special</v>
          </cell>
        </row>
        <row r="78">
          <cell r="B78" t="str">
            <v>YCGSI</v>
          </cell>
          <cell r="C78" t="str">
            <v>Special Credit Income Inflows</v>
          </cell>
        </row>
        <row r="79">
          <cell r="B79" t="str">
            <v>YCGSO</v>
          </cell>
          <cell r="C79" t="str">
            <v>Special Credit Income Outflows</v>
          </cell>
        </row>
        <row r="80">
          <cell r="B80" t="str">
            <v>SG</v>
          </cell>
          <cell r="C80" t="str">
            <v>Public Saving</v>
          </cell>
        </row>
        <row r="81">
          <cell r="B81" t="str">
            <v>SKG</v>
          </cell>
          <cell r="C81" t="str">
            <v>Public Investment</v>
          </cell>
        </row>
        <row r="82">
          <cell r="B82" t="str">
            <v>SKGE</v>
          </cell>
          <cell r="C82" t="str">
            <v>Public Investment, Education</v>
          </cell>
        </row>
        <row r="83">
          <cell r="B83" t="str">
            <v>SKGF</v>
          </cell>
          <cell r="C83" t="str">
            <v>Public Investment, Health</v>
          </cell>
        </row>
        <row r="84">
          <cell r="B84" t="str">
            <v>SKGX</v>
          </cell>
          <cell r="C84" t="str">
            <v>Public Investment, Other</v>
          </cell>
        </row>
        <row r="85">
          <cell r="B85" t="str">
            <v>SGG</v>
          </cell>
          <cell r="C85" t="str">
            <v>Public Saving, General</v>
          </cell>
        </row>
        <row r="86">
          <cell r="B86" t="str">
            <v>SGS</v>
          </cell>
          <cell r="C86" t="str">
            <v>Public Saving, Special</v>
          </cell>
        </row>
        <row r="87">
          <cell r="B87" t="str">
            <v>T</v>
          </cell>
          <cell r="C87" t="str">
            <v>Transfers</v>
          </cell>
        </row>
        <row r="88">
          <cell r="B88" t="str">
            <v>TG</v>
          </cell>
          <cell r="C88" t="str">
            <v>Public Transfers</v>
          </cell>
        </row>
        <row r="89">
          <cell r="B89" t="str">
            <v>TGE</v>
          </cell>
          <cell r="C89" t="str">
            <v>Public Education</v>
          </cell>
        </row>
        <row r="90">
          <cell r="B90" t="str">
            <v>TGEI</v>
          </cell>
          <cell r="C90" t="str">
            <v>Public Education, Inflows</v>
          </cell>
        </row>
        <row r="91">
          <cell r="B91" t="str">
            <v>TGEO</v>
          </cell>
          <cell r="C91" t="str">
            <v>Public Education, Outflows</v>
          </cell>
        </row>
        <row r="92">
          <cell r="B92" t="str">
            <v>TGH</v>
          </cell>
          <cell r="C92" t="str">
            <v>Public Health Care</v>
          </cell>
        </row>
        <row r="93">
          <cell r="B93" t="str">
            <v>TGHI</v>
          </cell>
          <cell r="C93" t="str">
            <v>Public Health Care, Inflows</v>
          </cell>
        </row>
        <row r="94">
          <cell r="B94" t="str">
            <v>TGHO</v>
          </cell>
          <cell r="C94" t="str">
            <v>Public Health Care, Outflows</v>
          </cell>
        </row>
        <row r="95">
          <cell r="B95" t="str">
            <v>TGSOA</v>
          </cell>
          <cell r="C95" t="str">
            <v>Public Pensions</v>
          </cell>
        </row>
        <row r="96">
          <cell r="B96" t="str">
            <v>TGSOAI</v>
          </cell>
          <cell r="C96" t="str">
            <v>Public Pensions, Inflows</v>
          </cell>
        </row>
        <row r="97">
          <cell r="B97" t="str">
            <v>TGSOAO</v>
          </cell>
          <cell r="C97" t="str">
            <v>Public Pensions, Outflows</v>
          </cell>
        </row>
        <row r="98">
          <cell r="B98" t="str">
            <v>TGXI</v>
          </cell>
          <cell r="C98" t="str">
            <v>Public Transfers, Other In-Kind</v>
          </cell>
        </row>
        <row r="99">
          <cell r="B99" t="str">
            <v>TGXII</v>
          </cell>
          <cell r="C99" t="str">
            <v>Public Transfers, Other In-Kind, Inflows</v>
          </cell>
        </row>
        <row r="100">
          <cell r="B100" t="str">
            <v>TGXIO</v>
          </cell>
          <cell r="C100" t="str">
            <v>Public Transfers, Other In-Kind, Outflows</v>
          </cell>
        </row>
        <row r="101">
          <cell r="B101" t="str">
            <v>TGXC</v>
          </cell>
          <cell r="C101" t="str">
            <v>Public Transfers, Other Cash</v>
          </cell>
        </row>
        <row r="102">
          <cell r="B102" t="str">
            <v>TGXCI</v>
          </cell>
          <cell r="C102" t="str">
            <v>Public Transfers, Other Cash, Inflows</v>
          </cell>
        </row>
        <row r="103">
          <cell r="B103" t="str">
            <v>TGXCO</v>
          </cell>
          <cell r="C103" t="str">
            <v>Public Transfers, Other Cash, Outflows</v>
          </cell>
        </row>
        <row r="104">
          <cell r="B104" t="str">
            <v>TGNF</v>
          </cell>
          <cell r="C104" t="str">
            <v>Public Transfers, Net Foreign</v>
          </cell>
        </row>
        <row r="105">
          <cell r="B105" t="str">
            <v>TGS</v>
          </cell>
          <cell r="C105" t="str">
            <v>Social Protection, Other</v>
          </cell>
        </row>
        <row r="106">
          <cell r="B106" t="str">
            <v>TGSI</v>
          </cell>
          <cell r="C106" t="str">
            <v>Social Protection, Other, Inflows</v>
          </cell>
        </row>
        <row r="107">
          <cell r="B107" t="str">
            <v>TGSO</v>
          </cell>
          <cell r="C107" t="str">
            <v>Social Protection, Other, Outflows</v>
          </cell>
        </row>
        <row r="108">
          <cell r="B108" t="str">
            <v>TGSD</v>
          </cell>
          <cell r="C108" t="str">
            <v>Social Protection, Sickness and Disability</v>
          </cell>
        </row>
        <row r="109">
          <cell r="B109" t="str">
            <v>TGSDI</v>
          </cell>
          <cell r="C109" t="str">
            <v>Sickness and Disability, Inflows</v>
          </cell>
        </row>
        <row r="110">
          <cell r="B110" t="str">
            <v>TGSDO</v>
          </cell>
          <cell r="C110" t="str">
            <v>Sickness and Disability, Outflows</v>
          </cell>
        </row>
        <row r="111">
          <cell r="B111" t="str">
            <v>TGSS</v>
          </cell>
          <cell r="C111" t="str">
            <v>Social Protection, Survivors</v>
          </cell>
        </row>
        <row r="112">
          <cell r="B112" t="str">
            <v>TGSSI</v>
          </cell>
          <cell r="C112" t="str">
            <v>Survivors, Inflows</v>
          </cell>
        </row>
        <row r="113">
          <cell r="B113" t="str">
            <v>TGSSO</v>
          </cell>
          <cell r="C113" t="str">
            <v>Survivors, Outflows</v>
          </cell>
        </row>
        <row r="114">
          <cell r="B114" t="str">
            <v>TGSF</v>
          </cell>
          <cell r="C114" t="str">
            <v>Social Protection, Family and Children</v>
          </cell>
        </row>
        <row r="115">
          <cell r="B115" t="str">
            <v>TGSFI</v>
          </cell>
          <cell r="C115" t="str">
            <v>Family and Children, Inflows</v>
          </cell>
        </row>
        <row r="116">
          <cell r="B116" t="str">
            <v>TGSFO</v>
          </cell>
          <cell r="C116" t="str">
            <v>Family and Children, Outflows</v>
          </cell>
        </row>
        <row r="117">
          <cell r="B117" t="str">
            <v>TGSU</v>
          </cell>
          <cell r="C117" t="str">
            <v>Social Protection, Unemployment</v>
          </cell>
        </row>
        <row r="118">
          <cell r="B118" t="str">
            <v>TGSUI</v>
          </cell>
          <cell r="C118" t="str">
            <v>Unemployment, Inflows</v>
          </cell>
        </row>
        <row r="119">
          <cell r="B119" t="str">
            <v>TGSUO</v>
          </cell>
          <cell r="C119" t="str">
            <v>Unemployment, Outflows</v>
          </cell>
        </row>
        <row r="120">
          <cell r="B120" t="str">
            <v>TGSH</v>
          </cell>
          <cell r="C120" t="str">
            <v>Social Protection, Housing</v>
          </cell>
        </row>
        <row r="121">
          <cell r="B121" t="str">
            <v>TGSHI</v>
          </cell>
          <cell r="C121" t="str">
            <v>Housing, Inflows</v>
          </cell>
        </row>
        <row r="122">
          <cell r="B122" t="str">
            <v>TGSHO</v>
          </cell>
          <cell r="C122" t="str">
            <v>Housing, Outflows</v>
          </cell>
        </row>
        <row r="123">
          <cell r="B123" t="str">
            <v>TGSX</v>
          </cell>
          <cell r="C123" t="str">
            <v>Social Protection, Miscellaneous</v>
          </cell>
        </row>
        <row r="124">
          <cell r="B124" t="str">
            <v>TGSXI</v>
          </cell>
          <cell r="C124" t="str">
            <v>Social Protection, Miscellaneous, Inflows</v>
          </cell>
        </row>
        <row r="125">
          <cell r="B125" t="str">
            <v>TGSXO</v>
          </cell>
          <cell r="C125" t="str">
            <v>Social Protection, Miscellaneous, Outflows</v>
          </cell>
        </row>
        <row r="126">
          <cell r="B126" t="str">
            <v>TGD</v>
          </cell>
          <cell r="C126" t="str">
            <v>Public Transfers, Domestic</v>
          </cell>
        </row>
        <row r="127">
          <cell r="B127" t="str">
            <v>TGDI</v>
          </cell>
          <cell r="C127" t="str">
            <v>Public Transfers, Domestic, Inflows</v>
          </cell>
        </row>
        <row r="128">
          <cell r="B128" t="str">
            <v>TGDO</v>
          </cell>
          <cell r="C128" t="str">
            <v>Public Transfers, Domestic, Outflows</v>
          </cell>
        </row>
        <row r="129">
          <cell r="B129" t="str">
            <v>TGC</v>
          </cell>
          <cell r="C129" t="str">
            <v>Collective Goods and Services</v>
          </cell>
        </row>
        <row r="130">
          <cell r="B130" t="str">
            <v>TGCI</v>
          </cell>
          <cell r="C130" t="str">
            <v>Collective, Inflows</v>
          </cell>
        </row>
        <row r="131">
          <cell r="B131" t="str">
            <v>TGCO</v>
          </cell>
          <cell r="C131" t="str">
            <v>Collective, Outflows</v>
          </cell>
        </row>
        <row r="132">
          <cell r="B132" t="str">
            <v>TGCN</v>
          </cell>
          <cell r="C132" t="str">
            <v>Collective, Non-Congestible</v>
          </cell>
        </row>
        <row r="133">
          <cell r="B133" t="str">
            <v>TGCC</v>
          </cell>
          <cell r="C133" t="str">
            <v>Collective, Congestible</v>
          </cell>
        </row>
        <row r="134">
          <cell r="B134" t="str">
            <v>TP</v>
          </cell>
          <cell r="C134" t="str">
            <v>Private Transfers</v>
          </cell>
        </row>
        <row r="135">
          <cell r="B135" t="str">
            <v>TPI</v>
          </cell>
          <cell r="C135" t="str">
            <v>Private Transfers, Inflows</v>
          </cell>
        </row>
        <row r="136">
          <cell r="B136" t="str">
            <v>TPO</v>
          </cell>
          <cell r="C136" t="str">
            <v>Private Transfers, Outflows</v>
          </cell>
        </row>
        <row r="137">
          <cell r="B137" t="str">
            <v>TPIV</v>
          </cell>
          <cell r="C137" t="str">
            <v>Private Transfers, Intervivos</v>
          </cell>
        </row>
        <row r="138">
          <cell r="B138" t="str">
            <v>TPIVI</v>
          </cell>
          <cell r="C138" t="str">
            <v>Private Transfers, Intervivos, Inflows</v>
          </cell>
        </row>
        <row r="139">
          <cell r="B139" t="str">
            <v>TPIVO</v>
          </cell>
          <cell r="C139" t="str">
            <v>Private Transfers, Intervivos, Outflows</v>
          </cell>
        </row>
        <row r="140">
          <cell r="B140" t="str">
            <v>TPC</v>
          </cell>
          <cell r="C140" t="str">
            <v>Private Transfers, Consumption</v>
          </cell>
        </row>
        <row r="141">
          <cell r="B141" t="str">
            <v>TPCI</v>
          </cell>
          <cell r="C141" t="str">
            <v>Private Transfers, Consumption, Inflows</v>
          </cell>
        </row>
        <row r="142">
          <cell r="B142" t="str">
            <v>TPCO</v>
          </cell>
          <cell r="C142" t="str">
            <v>Private Transfers, Consumption, Outflows</v>
          </cell>
        </row>
        <row r="143">
          <cell r="B143" t="str">
            <v>TPB</v>
          </cell>
          <cell r="C143" t="str">
            <v>Interhousehold</v>
          </cell>
        </row>
        <row r="144">
          <cell r="B144" t="str">
            <v>TPBI</v>
          </cell>
          <cell r="C144" t="str">
            <v>Interhousehold, Inflows</v>
          </cell>
        </row>
        <row r="145">
          <cell r="B145" t="str">
            <v>TPBO</v>
          </cell>
          <cell r="C145" t="str">
            <v>Interhousehold, Outflows</v>
          </cell>
        </row>
        <row r="146">
          <cell r="B146" t="str">
            <v>TPCR</v>
          </cell>
          <cell r="C146" t="str">
            <v>Transfers through Charitable and Religious Organizations</v>
          </cell>
        </row>
        <row r="147">
          <cell r="B147" t="str">
            <v>TPCRI</v>
          </cell>
          <cell r="C147" t="str">
            <v>Transfers through Charities, Inflows</v>
          </cell>
        </row>
        <row r="148">
          <cell r="B148" t="str">
            <v>TPCRO</v>
          </cell>
          <cell r="C148" t="str">
            <v>Transfers through Charities, Outflows</v>
          </cell>
        </row>
        <row r="149">
          <cell r="B149" t="str">
            <v>TPW</v>
          </cell>
          <cell r="C149" t="str">
            <v>Intrahousehold Transfers</v>
          </cell>
        </row>
        <row r="150">
          <cell r="B150" t="str">
            <v>TPWI</v>
          </cell>
          <cell r="C150" t="str">
            <v>Intrahousehold Transfers, Inflows</v>
          </cell>
        </row>
        <row r="151">
          <cell r="B151" t="str">
            <v>TPWO</v>
          </cell>
          <cell r="C151" t="str">
            <v>Intrahousehold Transfers, Outflows</v>
          </cell>
        </row>
        <row r="152">
          <cell r="B152" t="str">
            <v>TPWE</v>
          </cell>
          <cell r="C152" t="str">
            <v>Intrahousehold, Education</v>
          </cell>
        </row>
        <row r="153">
          <cell r="B153" t="str">
            <v>TPWEI</v>
          </cell>
          <cell r="C153" t="str">
            <v>Intrahousehold, Education, Inflows</v>
          </cell>
        </row>
        <row r="154">
          <cell r="B154" t="str">
            <v>TPWEO</v>
          </cell>
          <cell r="C154" t="str">
            <v>Intrahousehold, Education, Outflows</v>
          </cell>
        </row>
        <row r="155">
          <cell r="B155" t="str">
            <v>TPWH</v>
          </cell>
          <cell r="C155" t="str">
            <v>Intrahousehold, Health</v>
          </cell>
        </row>
        <row r="156">
          <cell r="B156" t="str">
            <v>TPWHI</v>
          </cell>
          <cell r="C156" t="str">
            <v>Intrahousehold, Health, Inflows</v>
          </cell>
        </row>
        <row r="157">
          <cell r="B157" t="str">
            <v>TPWHO</v>
          </cell>
          <cell r="C157" t="str">
            <v>Intrahousehold, Health, Outflows</v>
          </cell>
        </row>
        <row r="158">
          <cell r="B158" t="str">
            <v>TPWA</v>
          </cell>
          <cell r="C158" t="str">
            <v>Intrahousehold, Housing</v>
          </cell>
        </row>
        <row r="159">
          <cell r="B159" t="str">
            <v>TPWAI</v>
          </cell>
          <cell r="C159" t="str">
            <v>Intrahousehold, Housing, Inflows</v>
          </cell>
        </row>
        <row r="160">
          <cell r="B160" t="str">
            <v>TPWAO</v>
          </cell>
          <cell r="C160" t="str">
            <v>Intrahousehold, Housing, Outflows</v>
          </cell>
        </row>
        <row r="161">
          <cell r="B161" t="str">
            <v>TPWX</v>
          </cell>
          <cell r="C161" t="str">
            <v>Intrahousehold, Other</v>
          </cell>
        </row>
        <row r="162">
          <cell r="B162" t="str">
            <v>TPWXI</v>
          </cell>
          <cell r="C162" t="str">
            <v>Intrahousehold, Other, Inflows</v>
          </cell>
        </row>
        <row r="163">
          <cell r="B163" t="str">
            <v>TPWXO</v>
          </cell>
          <cell r="C163" t="str">
            <v>Intrahousehold, Other, Outflows</v>
          </cell>
        </row>
        <row r="164">
          <cell r="B164" t="str">
            <v>TPWS</v>
          </cell>
          <cell r="C164" t="str">
            <v>Intrahousehold, Saving</v>
          </cell>
        </row>
        <row r="165">
          <cell r="B165" t="str">
            <v>TPWSI</v>
          </cell>
          <cell r="C165" t="str">
            <v>Intrahousehold, Saving, Inflows</v>
          </cell>
        </row>
        <row r="166">
          <cell r="B166" t="str">
            <v>TPWSO</v>
          </cell>
          <cell r="C166" t="str">
            <v>Intrahousehold, Saving, Outflows</v>
          </cell>
        </row>
        <row r="167">
          <cell r="B167" t="str">
            <v>TPBB</v>
          </cell>
          <cell r="C167" t="str">
            <v>Private Transfers, Bequests</v>
          </cell>
        </row>
        <row r="168">
          <cell r="B168" t="str">
            <v>TPBBI</v>
          </cell>
          <cell r="C168" t="str">
            <v>Bequests, Inflows</v>
          </cell>
        </row>
        <row r="169">
          <cell r="B169" t="str">
            <v>TPBBO</v>
          </cell>
          <cell r="C169" t="str">
            <v>Bequests, Outflows</v>
          </cell>
        </row>
        <row r="170">
          <cell r="B170" t="str">
            <v>W</v>
          </cell>
          <cell r="C170" t="str">
            <v>LifeCycle Wealth</v>
          </cell>
        </row>
        <row r="171">
          <cell r="B171" t="str">
            <v>WK</v>
          </cell>
          <cell r="C171" t="str">
            <v>Assets</v>
          </cell>
        </row>
        <row r="172">
          <cell r="B172" t="str">
            <v>WKH</v>
          </cell>
          <cell r="C172" t="str">
            <v>Assets, Owner-occupied housing</v>
          </cell>
        </row>
        <row r="173">
          <cell r="B173" t="str">
            <v>WKD</v>
          </cell>
          <cell r="C173" t="str">
            <v>Assets, Consumer durables</v>
          </cell>
        </row>
        <row r="174">
          <cell r="B174" t="str">
            <v>WKU</v>
          </cell>
          <cell r="C174" t="str">
            <v>Assets, Business, unincorporated enterprise</v>
          </cell>
        </row>
        <row r="175">
          <cell r="B175" t="str">
            <v>WKC</v>
          </cell>
          <cell r="C175" t="str">
            <v>Assets, Corporate profits</v>
          </cell>
        </row>
        <row r="176">
          <cell r="B176" t="str">
            <v>WKSOE</v>
          </cell>
          <cell r="C176" t="str">
            <v>Assets, State owned enterprise</v>
          </cell>
        </row>
        <row r="177">
          <cell r="B177" t="str">
            <v>WKX</v>
          </cell>
          <cell r="C177" t="str">
            <v>Assets, Other</v>
          </cell>
        </row>
        <row r="178">
          <cell r="B178" t="str">
            <v>WT</v>
          </cell>
          <cell r="C178" t="str">
            <v>Transfer Wealth</v>
          </cell>
        </row>
        <row r="179">
          <cell r="B179" t="str">
            <v>WTG</v>
          </cell>
          <cell r="C179" t="str">
            <v>Public Transfer Wealth</v>
          </cell>
        </row>
        <row r="180">
          <cell r="B180" t="str">
            <v>WTGNM</v>
          </cell>
          <cell r="C180" t="str">
            <v>Public Transfer Wealth, Non Market</v>
          </cell>
        </row>
        <row r="181">
          <cell r="B181" t="str">
            <v>WTGC</v>
          </cell>
          <cell r="C181" t="str">
            <v>Public Transfer Wealth, Collective Services</v>
          </cell>
        </row>
        <row r="182">
          <cell r="B182" t="str">
            <v>WTGCN</v>
          </cell>
          <cell r="C182" t="str">
            <v>Public Transfer Wealth, Public Goods and Services</v>
          </cell>
        </row>
        <row r="183">
          <cell r="B183" t="str">
            <v>WTGCC</v>
          </cell>
          <cell r="C183" t="str">
            <v>Public Transfer Wealth, Congestible Goods and Services</v>
          </cell>
        </row>
        <row r="184">
          <cell r="B184" t="str">
            <v>WTGH</v>
          </cell>
          <cell r="C184" t="str">
            <v>Public Transfer Wealth, Health</v>
          </cell>
        </row>
        <row r="185">
          <cell r="B185" t="str">
            <v>WTGE</v>
          </cell>
          <cell r="C185" t="str">
            <v>Public Transfer Wealth, Education</v>
          </cell>
        </row>
        <row r="186">
          <cell r="B186" t="str">
            <v>WTGS</v>
          </cell>
          <cell r="C186" t="str">
            <v>Public Transfer Wealth, Social Protection</v>
          </cell>
        </row>
        <row r="187">
          <cell r="B187" t="str">
            <v>WTGSD</v>
          </cell>
          <cell r="C187" t="str">
            <v>Public Transfer Wealth, Sickness and disability</v>
          </cell>
        </row>
        <row r="188">
          <cell r="B188" t="str">
            <v>WTGSOA</v>
          </cell>
          <cell r="C188" t="str">
            <v>Public Transfer Wealth, Old age</v>
          </cell>
        </row>
        <row r="189">
          <cell r="B189" t="str">
            <v>WTGSS</v>
          </cell>
          <cell r="C189" t="str">
            <v>Public Transfer Wealth, Survivors</v>
          </cell>
        </row>
        <row r="190">
          <cell r="B190" t="str">
            <v>WTGSF</v>
          </cell>
          <cell r="C190" t="str">
            <v>Public Transfer Wealth, Family and children</v>
          </cell>
        </row>
        <row r="191">
          <cell r="B191" t="str">
            <v>WTGSU</v>
          </cell>
          <cell r="C191" t="str">
            <v>Public Transfer Wealth, Unemployment</v>
          </cell>
        </row>
        <row r="192">
          <cell r="B192" t="str">
            <v>WTGSH</v>
          </cell>
          <cell r="C192" t="str">
            <v>Public Transfer Wealth, Housing</v>
          </cell>
        </row>
        <row r="193">
          <cell r="B193" t="str">
            <v>WTGSX</v>
          </cell>
          <cell r="C193" t="str">
            <v>Public Transfer Wealth, Other Social Protection</v>
          </cell>
        </row>
        <row r="194">
          <cell r="B194" t="str">
            <v>WTGD</v>
          </cell>
          <cell r="C194" t="str">
            <v>Public Transfer Wealth, National Debt</v>
          </cell>
        </row>
        <row r="195">
          <cell r="B195" t="str">
            <v>WTP</v>
          </cell>
          <cell r="C195" t="str">
            <v>Private Transfer Wealth</v>
          </cell>
        </row>
        <row r="196">
          <cell r="B196" t="str">
            <v>WTPNM</v>
          </cell>
          <cell r="C196" t="str">
            <v>Private Transfer Wealth, Non-market</v>
          </cell>
        </row>
        <row r="197">
          <cell r="B197" t="str">
            <v>WTPW</v>
          </cell>
          <cell r="C197" t="str">
            <v>Intra-household Transfer Wealth</v>
          </cell>
        </row>
        <row r="198">
          <cell r="B198" t="str">
            <v>WTPWE</v>
          </cell>
          <cell r="C198" t="str">
            <v>Intra-household Transfer Wealth, Education</v>
          </cell>
        </row>
        <row r="199">
          <cell r="B199" t="str">
            <v>WTPWH</v>
          </cell>
          <cell r="C199" t="str">
            <v>Intra-household Transfer Wealth, Health</v>
          </cell>
        </row>
        <row r="200">
          <cell r="B200" t="str">
            <v>WTPWX</v>
          </cell>
          <cell r="C200" t="str">
            <v>Intra-household Transfer Wealth, Other</v>
          </cell>
        </row>
        <row r="201">
          <cell r="B201" t="str">
            <v>WTPB</v>
          </cell>
          <cell r="C201" t="str">
            <v>Inter-household Transfer Wealth</v>
          </cell>
        </row>
        <row r="202">
          <cell r="B202" t="str">
            <v>WTPBV</v>
          </cell>
          <cell r="C202" t="str">
            <v>Inter-household Transfer Wealth, Inter-vivos transfers</v>
          </cell>
        </row>
        <row r="203">
          <cell r="B203" t="str">
            <v>WTPBB</v>
          </cell>
          <cell r="C203" t="str">
            <v>Inter-household Transfer Wealth, Bequests</v>
          </cell>
        </row>
        <row r="204">
          <cell r="B204" t="str">
            <v>WTPBH</v>
          </cell>
          <cell r="C204" t="str">
            <v>Inter-household Transfer Wealth, Household Transitions</v>
          </cell>
        </row>
        <row r="205">
          <cell r="B205" t="str">
            <v>WTPCR</v>
          </cell>
          <cell r="C205" t="str">
            <v>Inter-household Transfer Wealth, Charitable and religious organizations</v>
          </cell>
        </row>
        <row r="206">
          <cell r="B206" t="str">
            <v>WTPM</v>
          </cell>
          <cell r="C206" t="str">
            <v>Private Transfer Wealth, Market</v>
          </cell>
        </row>
        <row r="207">
          <cell r="B207" t="str">
            <v>WTPC</v>
          </cell>
          <cell r="C207" t="str">
            <v>Private Transfer Wealth, Consumer credit</v>
          </cell>
        </row>
        <row r="208">
          <cell r="B208" t="str">
            <v>WTPR</v>
          </cell>
          <cell r="C208" t="str">
            <v>Private Transfer Wealth, Land</v>
          </cell>
        </row>
        <row r="209">
          <cell r="B209" t="str">
            <v>DN</v>
          </cell>
          <cell r="C209" t="str">
            <v>Population, Total</v>
          </cell>
        </row>
        <row r="210">
          <cell r="B210" t="str">
            <v>DNM</v>
          </cell>
          <cell r="C210" t="str">
            <v>Population, Male</v>
          </cell>
        </row>
        <row r="211">
          <cell r="B211" t="str">
            <v>DNF</v>
          </cell>
          <cell r="C211" t="str">
            <v>Population, Female</v>
          </cell>
        </row>
        <row r="212">
          <cell r="B212" t="str">
            <v>DS</v>
          </cell>
          <cell r="C212" t="str">
            <v>Survival Rate</v>
          </cell>
        </row>
        <row r="213">
          <cell r="B213" t="str">
            <v>DSM</v>
          </cell>
          <cell r="C213" t="str">
            <v>Survival Rate, Male</v>
          </cell>
        </row>
        <row r="214">
          <cell r="B214" t="str">
            <v>DSF</v>
          </cell>
          <cell r="C214" t="str">
            <v>Survival Rate, Female</v>
          </cell>
        </row>
        <row r="215">
          <cell r="B215" t="str">
            <v>DM</v>
          </cell>
          <cell r="C215" t="str">
            <v>Migration Rate</v>
          </cell>
        </row>
        <row r="216">
          <cell r="B216" t="str">
            <v>DMM</v>
          </cell>
          <cell r="C216" t="str">
            <v>Migration Rate, Male</v>
          </cell>
        </row>
        <row r="217">
          <cell r="B217" t="str">
            <v>DMF</v>
          </cell>
          <cell r="C217" t="str">
            <v>Migration Rate, Female</v>
          </cell>
        </row>
        <row r="218">
          <cell r="B218" t="str">
            <v>DF</v>
          </cell>
          <cell r="C218" t="str">
            <v>Fertility Rate</v>
          </cell>
        </row>
        <row r="219">
          <cell r="B219" t="str">
            <v>H</v>
          </cell>
          <cell r="C219" t="str">
            <v>Headship Rate</v>
          </cell>
        </row>
        <row r="220">
          <cell r="B220" t="str">
            <v>FCPI</v>
          </cell>
          <cell r="C220" t="str">
            <v>Consumer Price Index</v>
          </cell>
        </row>
        <row r="221">
          <cell r="B221" t="str">
            <v>FX</v>
          </cell>
          <cell r="C221" t="str">
            <v>Exchange Rate, Official</v>
          </cell>
        </row>
        <row r="222">
          <cell r="B222" t="str">
            <v>FXPPP</v>
          </cell>
          <cell r="C222" t="str">
            <v>Exchange Rate PPP</v>
          </cell>
        </row>
        <row r="223">
          <cell r="B223" t="str">
            <v>FR</v>
          </cell>
          <cell r="C223" t="str">
            <v>Interest Rate, Real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38"/>
  <sheetViews>
    <sheetView tabSelected="1" workbookViewId="0" topLeftCell="A1">
      <selection activeCell="F32" sqref="F32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0" max="11" width="8.8515625" style="0" customWidth="1"/>
    <col min="12" max="36" width="10.421875" style="0" bestFit="1" customWidth="1"/>
    <col min="37" max="102" width="10.7109375" style="0" bestFit="1" customWidth="1"/>
    <col min="103" max="122" width="8.8515625" style="0" customWidth="1"/>
    <col min="123" max="16384" width="0" style="0" hidden="1" customWidth="1"/>
  </cols>
  <sheetData>
    <row r="1" spans="1:122" ht="12.75">
      <c r="A1" s="2" t="s">
        <v>104</v>
      </c>
      <c r="B1" s="2"/>
      <c r="C1" s="10" t="s">
        <v>32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105</v>
      </c>
      <c r="B2" s="2"/>
      <c r="C2" s="10" t="s">
        <v>204</v>
      </c>
      <c r="D2" s="2"/>
      <c r="E2" s="2"/>
      <c r="F2" s="11" t="s">
        <v>106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107</v>
      </c>
      <c r="B3" s="2"/>
      <c r="C3" s="4">
        <v>39258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110</v>
      </c>
      <c r="B5" s="5"/>
      <c r="C5" s="2"/>
      <c r="D5" s="2"/>
      <c r="E5" s="2"/>
      <c r="F5" s="2"/>
      <c r="G5" s="27" t="s">
        <v>111</v>
      </c>
      <c r="H5" s="2"/>
      <c r="I5" s="27" t="s">
        <v>112</v>
      </c>
      <c r="J5" s="27" t="s">
        <v>113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8"/>
      <c r="H6" s="27" t="s">
        <v>114</v>
      </c>
      <c r="I6" s="27"/>
      <c r="J6" s="27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108</v>
      </c>
      <c r="B7" s="5" t="s">
        <v>34</v>
      </c>
      <c r="C7" s="5" t="s">
        <v>109</v>
      </c>
      <c r="D7" s="5" t="s">
        <v>70</v>
      </c>
      <c r="E7" s="16" t="s">
        <v>28</v>
      </c>
      <c r="F7" s="5" t="s">
        <v>71</v>
      </c>
      <c r="G7" s="28"/>
      <c r="H7" s="27"/>
      <c r="I7" s="27"/>
      <c r="J7" s="27"/>
      <c r="K7" s="6" t="s">
        <v>73</v>
      </c>
      <c r="L7" s="5" t="s">
        <v>115</v>
      </c>
      <c r="M7" s="5" t="s">
        <v>116</v>
      </c>
      <c r="N7" s="5" t="s">
        <v>117</v>
      </c>
      <c r="O7" s="5" t="s">
        <v>118</v>
      </c>
      <c r="P7" s="5" t="s">
        <v>119</v>
      </c>
      <c r="Q7" s="5" t="s">
        <v>120</v>
      </c>
      <c r="R7" s="5" t="s">
        <v>121</v>
      </c>
      <c r="S7" s="5" t="s">
        <v>122</v>
      </c>
      <c r="T7" s="5" t="s">
        <v>123</v>
      </c>
      <c r="U7" s="5" t="s">
        <v>124</v>
      </c>
      <c r="V7" s="5" t="s">
        <v>125</v>
      </c>
      <c r="W7" s="5" t="s">
        <v>126</v>
      </c>
      <c r="X7" s="5" t="s">
        <v>127</v>
      </c>
      <c r="Y7" s="5" t="s">
        <v>128</v>
      </c>
      <c r="Z7" s="5" t="s">
        <v>129</v>
      </c>
      <c r="AA7" s="5" t="s">
        <v>130</v>
      </c>
      <c r="AB7" s="5" t="s">
        <v>131</v>
      </c>
      <c r="AC7" s="5" t="s">
        <v>132</v>
      </c>
      <c r="AD7" s="5" t="s">
        <v>133</v>
      </c>
      <c r="AE7" s="5" t="s">
        <v>134</v>
      </c>
      <c r="AF7" s="5" t="s">
        <v>135</v>
      </c>
      <c r="AG7" s="5" t="s">
        <v>136</v>
      </c>
      <c r="AH7" s="5" t="s">
        <v>137</v>
      </c>
      <c r="AI7" s="5" t="s">
        <v>138</v>
      </c>
      <c r="AJ7" s="5" t="s">
        <v>139</v>
      </c>
      <c r="AK7" s="5" t="s">
        <v>140</v>
      </c>
      <c r="AL7" s="5" t="s">
        <v>141</v>
      </c>
      <c r="AM7" s="5" t="s">
        <v>142</v>
      </c>
      <c r="AN7" s="5" t="s">
        <v>143</v>
      </c>
      <c r="AO7" s="5" t="s">
        <v>144</v>
      </c>
      <c r="AP7" s="5" t="s">
        <v>145</v>
      </c>
      <c r="AQ7" s="5" t="s">
        <v>146</v>
      </c>
      <c r="AR7" s="5" t="s">
        <v>147</v>
      </c>
      <c r="AS7" s="5" t="s">
        <v>148</v>
      </c>
      <c r="AT7" s="5" t="s">
        <v>149</v>
      </c>
      <c r="AU7" s="5" t="s">
        <v>150</v>
      </c>
      <c r="AV7" s="5" t="s">
        <v>151</v>
      </c>
      <c r="AW7" s="5" t="s">
        <v>152</v>
      </c>
      <c r="AX7" s="5" t="s">
        <v>153</v>
      </c>
      <c r="AY7" s="5" t="s">
        <v>154</v>
      </c>
      <c r="AZ7" s="5" t="s">
        <v>155</v>
      </c>
      <c r="BA7" s="5" t="s">
        <v>156</v>
      </c>
      <c r="BB7" s="5" t="s">
        <v>157</v>
      </c>
      <c r="BC7" s="5" t="s">
        <v>158</v>
      </c>
      <c r="BD7" s="5" t="s">
        <v>159</v>
      </c>
      <c r="BE7" s="5" t="s">
        <v>160</v>
      </c>
      <c r="BF7" s="5" t="s">
        <v>161</v>
      </c>
      <c r="BG7" s="5" t="s">
        <v>162</v>
      </c>
      <c r="BH7" s="5" t="s">
        <v>163</v>
      </c>
      <c r="BI7" s="5" t="s">
        <v>164</v>
      </c>
      <c r="BJ7" s="5" t="s">
        <v>165</v>
      </c>
      <c r="BK7" s="5" t="s">
        <v>166</v>
      </c>
      <c r="BL7" s="5" t="s">
        <v>167</v>
      </c>
      <c r="BM7" s="5" t="s">
        <v>168</v>
      </c>
      <c r="BN7" s="5" t="s">
        <v>169</v>
      </c>
      <c r="BO7" s="5" t="s">
        <v>170</v>
      </c>
      <c r="BP7" s="5" t="s">
        <v>171</v>
      </c>
      <c r="BQ7" s="5" t="s">
        <v>172</v>
      </c>
      <c r="BR7" s="5" t="s">
        <v>173</v>
      </c>
      <c r="BS7" s="5" t="s">
        <v>174</v>
      </c>
      <c r="BT7" s="5" t="s">
        <v>175</v>
      </c>
      <c r="BU7" s="5" t="s">
        <v>176</v>
      </c>
      <c r="BV7" s="5" t="s">
        <v>177</v>
      </c>
      <c r="BW7" s="5" t="s">
        <v>178</v>
      </c>
      <c r="BX7" s="5" t="s">
        <v>179</v>
      </c>
      <c r="BY7" s="5" t="s">
        <v>180</v>
      </c>
      <c r="BZ7" s="5" t="s">
        <v>181</v>
      </c>
      <c r="CA7" s="5" t="s">
        <v>182</v>
      </c>
      <c r="CB7" s="5" t="s">
        <v>183</v>
      </c>
      <c r="CC7" s="5" t="s">
        <v>184</v>
      </c>
      <c r="CD7" s="5" t="s">
        <v>185</v>
      </c>
      <c r="CE7" s="5" t="s">
        <v>186</v>
      </c>
      <c r="CF7" s="5" t="s">
        <v>187</v>
      </c>
      <c r="CG7" s="5" t="s">
        <v>188</v>
      </c>
      <c r="CH7" s="5" t="s">
        <v>189</v>
      </c>
      <c r="CI7" s="5" t="s">
        <v>190</v>
      </c>
      <c r="CJ7" s="5" t="s">
        <v>191</v>
      </c>
      <c r="CK7" s="5" t="s">
        <v>192</v>
      </c>
      <c r="CL7" s="5" t="s">
        <v>193</v>
      </c>
      <c r="CM7" s="5" t="s">
        <v>194</v>
      </c>
      <c r="CN7" s="5" t="s">
        <v>195</v>
      </c>
      <c r="CO7" s="5" t="s">
        <v>196</v>
      </c>
      <c r="CP7" s="5" t="s">
        <v>197</v>
      </c>
      <c r="CQ7" s="5" t="s">
        <v>198</v>
      </c>
      <c r="CR7" s="5" t="s">
        <v>199</v>
      </c>
      <c r="CS7" s="5" t="s">
        <v>200</v>
      </c>
      <c r="CT7" s="5" t="s">
        <v>201</v>
      </c>
      <c r="CU7" s="5" t="s">
        <v>202</v>
      </c>
      <c r="CV7" s="5" t="s">
        <v>203</v>
      </c>
      <c r="CW7" s="5" t="s">
        <v>0</v>
      </c>
      <c r="CX7" s="5" t="s">
        <v>1</v>
      </c>
      <c r="CY7" s="5" t="s">
        <v>2</v>
      </c>
      <c r="CZ7" s="5" t="s">
        <v>3</v>
      </c>
      <c r="DA7" s="5" t="s">
        <v>4</v>
      </c>
      <c r="DB7" s="5" t="s">
        <v>5</v>
      </c>
      <c r="DC7" s="5" t="s">
        <v>6</v>
      </c>
      <c r="DD7" s="5" t="s">
        <v>7</v>
      </c>
      <c r="DE7" s="5" t="s">
        <v>8</v>
      </c>
      <c r="DF7" s="5" t="s">
        <v>9</v>
      </c>
      <c r="DG7" s="5" t="s">
        <v>10</v>
      </c>
      <c r="DH7" s="5" t="s">
        <v>11</v>
      </c>
      <c r="DI7" s="5" t="s">
        <v>12</v>
      </c>
      <c r="DJ7" s="5" t="s">
        <v>13</v>
      </c>
      <c r="DK7" s="5" t="s">
        <v>14</v>
      </c>
      <c r="DL7" s="5" t="s">
        <v>15</v>
      </c>
      <c r="DM7" s="5" t="s">
        <v>16</v>
      </c>
      <c r="DN7" s="5" t="s">
        <v>17</v>
      </c>
      <c r="DO7" s="5" t="s">
        <v>18</v>
      </c>
      <c r="DP7" s="5" t="s">
        <v>19</v>
      </c>
      <c r="DQ7" s="5" t="s">
        <v>20</v>
      </c>
      <c r="DR7" s="5" t="s">
        <v>21</v>
      </c>
    </row>
    <row r="8" spans="1:122" s="12" customFormat="1" ht="12.75">
      <c r="A8" s="20">
        <v>2000</v>
      </c>
      <c r="B8" s="21" t="s">
        <v>35</v>
      </c>
      <c r="C8" s="12" t="s">
        <v>36</v>
      </c>
      <c r="D8" s="22" t="s">
        <v>83</v>
      </c>
      <c r="E8" s="22"/>
      <c r="F8" s="22" t="s">
        <v>75</v>
      </c>
      <c r="G8" s="22" t="s">
        <v>72</v>
      </c>
      <c r="H8" s="22">
        <v>91</v>
      </c>
      <c r="I8" s="13" t="s">
        <v>95</v>
      </c>
      <c r="J8" s="13" t="s">
        <v>33</v>
      </c>
      <c r="K8" s="23" t="s">
        <v>77</v>
      </c>
      <c r="L8" s="25">
        <f>L9-L20</f>
        <v>6033.551676802713</v>
      </c>
      <c r="M8" s="25">
        <f aca="true" t="shared" si="0" ref="M8:BX8">M9-M20</f>
        <v>6285.899369237342</v>
      </c>
      <c r="N8" s="25">
        <f t="shared" si="0"/>
        <v>6538.247061887272</v>
      </c>
      <c r="O8" s="25">
        <f t="shared" si="0"/>
        <v>9040.786446361115</v>
      </c>
      <c r="P8" s="25">
        <f t="shared" si="0"/>
        <v>10141.951196495836</v>
      </c>
      <c r="Q8" s="25">
        <f t="shared" si="0"/>
        <v>10103.727381313882</v>
      </c>
      <c r="R8" s="25">
        <f t="shared" si="0"/>
        <v>10348.494594924738</v>
      </c>
      <c r="S8" s="25">
        <f t="shared" si="0"/>
        <v>10737.100371488268</v>
      </c>
      <c r="T8" s="25">
        <f t="shared" si="0"/>
        <v>10815.559785800557</v>
      </c>
      <c r="U8" s="25">
        <f t="shared" si="0"/>
        <v>11084.043495311063</v>
      </c>
      <c r="V8" s="25">
        <f t="shared" si="0"/>
        <v>11811.898572147364</v>
      </c>
      <c r="W8" s="25">
        <f t="shared" si="0"/>
        <v>11656.745534032681</v>
      </c>
      <c r="X8" s="25">
        <f t="shared" si="0"/>
        <v>12349.680661271452</v>
      </c>
      <c r="Y8" s="25">
        <f t="shared" si="0"/>
        <v>12964.244356372139</v>
      </c>
      <c r="Z8" s="25">
        <f t="shared" si="0"/>
        <v>12784.843624061237</v>
      </c>
      <c r="AA8" s="25">
        <f t="shared" si="0"/>
        <v>13182.368371323735</v>
      </c>
      <c r="AB8" s="25">
        <f t="shared" si="0"/>
        <v>12928.966244592844</v>
      </c>
      <c r="AC8" s="25">
        <f t="shared" si="0"/>
        <v>12820.92928875988</v>
      </c>
      <c r="AD8" s="25">
        <f t="shared" si="0"/>
        <v>11642.901628789119</v>
      </c>
      <c r="AE8" s="25">
        <f t="shared" si="0"/>
        <v>11237.032578644928</v>
      </c>
      <c r="AF8" s="25">
        <f t="shared" si="0"/>
        <v>10391.59289994571</v>
      </c>
      <c r="AG8" s="25">
        <f t="shared" si="0"/>
        <v>9245.639530317558</v>
      </c>
      <c r="AH8" s="25">
        <f t="shared" si="0"/>
        <v>8365.487787350667</v>
      </c>
      <c r="AI8" s="25">
        <f t="shared" si="0"/>
        <v>6924.797704547193</v>
      </c>
      <c r="AJ8" s="25">
        <f t="shared" si="0"/>
        <v>5649.002603622388</v>
      </c>
      <c r="AK8" s="25">
        <f t="shared" si="0"/>
        <v>4541.416677582292</v>
      </c>
      <c r="AL8" s="25">
        <f t="shared" si="0"/>
        <v>2472.0385829503975</v>
      </c>
      <c r="AM8" s="25">
        <f t="shared" si="0"/>
        <v>511.9245604221069</v>
      </c>
      <c r="AN8" s="25">
        <f t="shared" si="0"/>
        <v>-291.826337761222</v>
      </c>
      <c r="AO8" s="25">
        <f t="shared" si="0"/>
        <v>-1198.2134283257892</v>
      </c>
      <c r="AP8" s="25">
        <f t="shared" si="0"/>
        <v>-2051.969831144388</v>
      </c>
      <c r="AQ8" s="25">
        <f t="shared" si="0"/>
        <v>-2834.8049200809455</v>
      </c>
      <c r="AR8" s="25">
        <f t="shared" si="0"/>
        <v>-3368.658727773456</v>
      </c>
      <c r="AS8" s="25">
        <f t="shared" si="0"/>
        <v>-3783.396524262196</v>
      </c>
      <c r="AT8" s="25">
        <f t="shared" si="0"/>
        <v>-3996.3169869641697</v>
      </c>
      <c r="AU8" s="25">
        <f t="shared" si="0"/>
        <v>-4158.233538974775</v>
      </c>
      <c r="AV8" s="25">
        <f t="shared" si="0"/>
        <v>-4536.315596310527</v>
      </c>
      <c r="AW8" s="25">
        <f t="shared" si="0"/>
        <v>-5118.675576238584</v>
      </c>
      <c r="AX8" s="25">
        <f t="shared" si="0"/>
        <v>-5581.271189028739</v>
      </c>
      <c r="AY8" s="25">
        <f t="shared" si="0"/>
        <v>-5874.979831456203</v>
      </c>
      <c r="AZ8" s="25">
        <f t="shared" si="0"/>
        <v>-6365.227516709636</v>
      </c>
      <c r="BA8" s="25">
        <f t="shared" si="0"/>
        <v>-6746.304670947409</v>
      </c>
      <c r="BB8" s="25">
        <f t="shared" si="0"/>
        <v>-7402.572644141423</v>
      </c>
      <c r="BC8" s="25">
        <f t="shared" si="0"/>
        <v>-7785.190184211353</v>
      </c>
      <c r="BD8" s="25">
        <f t="shared" si="0"/>
        <v>-7712.732976598356</v>
      </c>
      <c r="BE8" s="25">
        <f t="shared" si="0"/>
        <v>-7456.54471083393</v>
      </c>
      <c r="BF8" s="25">
        <f t="shared" si="0"/>
        <v>-7717.1447576753035</v>
      </c>
      <c r="BG8" s="25">
        <f t="shared" si="0"/>
        <v>-7494.250851959307</v>
      </c>
      <c r="BH8" s="25">
        <f t="shared" si="0"/>
        <v>-7082.034804162438</v>
      </c>
      <c r="BI8" s="25">
        <f t="shared" si="0"/>
        <v>-6768.832170749847</v>
      </c>
      <c r="BJ8" s="25">
        <f t="shared" si="0"/>
        <v>-6881.464387911901</v>
      </c>
      <c r="BK8" s="25">
        <f t="shared" si="0"/>
        <v>-5970.806138142705</v>
      </c>
      <c r="BL8" s="25">
        <f t="shared" si="0"/>
        <v>-5116.092656481522</v>
      </c>
      <c r="BM8" s="25">
        <f t="shared" si="0"/>
        <v>-4403.551803774573</v>
      </c>
      <c r="BN8" s="25">
        <f t="shared" si="0"/>
        <v>-3926.5466195797617</v>
      </c>
      <c r="BO8" s="25">
        <f t="shared" si="0"/>
        <v>-2857.867879722591</v>
      </c>
      <c r="BP8" s="25">
        <f t="shared" si="0"/>
        <v>-2359.1679481864867</v>
      </c>
      <c r="BQ8" s="25">
        <f t="shared" si="0"/>
        <v>-1168.6283838214567</v>
      </c>
      <c r="BR8" s="25">
        <f t="shared" si="0"/>
        <v>-756.7045856414861</v>
      </c>
      <c r="BS8" s="25">
        <f t="shared" si="0"/>
        <v>316.6073870751825</v>
      </c>
      <c r="BT8" s="25">
        <f t="shared" si="0"/>
        <v>1404.3161321384214</v>
      </c>
      <c r="BU8" s="25">
        <f t="shared" si="0"/>
        <v>2766.153534904468</v>
      </c>
      <c r="BV8" s="25">
        <f t="shared" si="0"/>
        <v>3841.6110856615524</v>
      </c>
      <c r="BW8" s="25">
        <f t="shared" si="0"/>
        <v>5319.971638569791</v>
      </c>
      <c r="BX8" s="25">
        <f t="shared" si="0"/>
        <v>6249.393699546479</v>
      </c>
      <c r="BY8" s="25">
        <f aca="true" t="shared" si="1" ref="BY8:CX8">BY9-BY20</f>
        <v>7686.322033809177</v>
      </c>
      <c r="BZ8" s="25">
        <f t="shared" si="1"/>
        <v>9024.427944486511</v>
      </c>
      <c r="CA8" s="25">
        <f t="shared" si="1"/>
        <v>10174.314766846484</v>
      </c>
      <c r="CB8" s="25">
        <f t="shared" si="1"/>
        <v>11330.900206437385</v>
      </c>
      <c r="CC8" s="25">
        <f t="shared" si="1"/>
        <v>11722.206122917476</v>
      </c>
      <c r="CD8" s="25">
        <f t="shared" si="1"/>
        <v>11733.794207560464</v>
      </c>
      <c r="CE8" s="25">
        <f t="shared" si="1"/>
        <v>11659.231370378457</v>
      </c>
      <c r="CF8" s="25">
        <f t="shared" si="1"/>
        <v>11554.769489380351</v>
      </c>
      <c r="CG8" s="25">
        <f t="shared" si="1"/>
        <v>11608.824700727604</v>
      </c>
      <c r="CH8" s="25">
        <f t="shared" si="1"/>
        <v>11491.747778142473</v>
      </c>
      <c r="CI8" s="25">
        <f t="shared" si="1"/>
        <v>11372.333196417934</v>
      </c>
      <c r="CJ8" s="25">
        <f t="shared" si="1"/>
        <v>11122.805859357299</v>
      </c>
      <c r="CK8" s="25">
        <f t="shared" si="1"/>
        <v>10934.693811594834</v>
      </c>
      <c r="CL8" s="25">
        <f t="shared" si="1"/>
        <v>10828.568560648528</v>
      </c>
      <c r="CM8" s="25">
        <f t="shared" si="1"/>
        <v>10623.826268934188</v>
      </c>
      <c r="CN8" s="25">
        <f t="shared" si="1"/>
        <v>10460.877266435882</v>
      </c>
      <c r="CO8" s="25">
        <f t="shared" si="1"/>
        <v>10263.872163860087</v>
      </c>
      <c r="CP8" s="25">
        <f t="shared" si="1"/>
        <v>10197.913334595927</v>
      </c>
      <c r="CQ8" s="25">
        <f t="shared" si="1"/>
        <v>10100.204471360108</v>
      </c>
      <c r="CR8" s="25">
        <f t="shared" si="1"/>
        <v>10091.439783840726</v>
      </c>
      <c r="CS8" s="25">
        <f t="shared" si="1"/>
        <v>9886.416131110991</v>
      </c>
      <c r="CT8" s="25">
        <f t="shared" si="1"/>
        <v>9787.645058193108</v>
      </c>
      <c r="CU8" s="25">
        <f t="shared" si="1"/>
        <v>9688.244347279879</v>
      </c>
      <c r="CV8" s="25">
        <f t="shared" si="1"/>
        <v>9603.30257040519</v>
      </c>
      <c r="CW8" s="25">
        <f t="shared" si="1"/>
        <v>9508.553877592181</v>
      </c>
      <c r="CX8" s="25">
        <f t="shared" si="1"/>
        <v>9409.239975921524</v>
      </c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2" ref="A9:A24">$A$8</f>
        <v>2000</v>
      </c>
      <c r="B9" s="24" t="s">
        <v>37</v>
      </c>
      <c r="C9" s="12" t="s">
        <v>38</v>
      </c>
      <c r="D9" s="22" t="s">
        <v>83</v>
      </c>
      <c r="E9" s="22"/>
      <c r="F9" s="22" t="s">
        <v>75</v>
      </c>
      <c r="G9" s="22" t="s">
        <v>72</v>
      </c>
      <c r="H9" s="22">
        <v>91</v>
      </c>
      <c r="I9" s="13" t="s">
        <v>95</v>
      </c>
      <c r="J9" s="13" t="s">
        <v>33</v>
      </c>
      <c r="K9" s="23" t="s">
        <v>77</v>
      </c>
      <c r="L9" s="25">
        <f>L10+L14</f>
        <v>6033.551676802713</v>
      </c>
      <c r="M9" s="25">
        <f aca="true" t="shared" si="3" ref="M9:BX9">M10+M14</f>
        <v>6285.899369237342</v>
      </c>
      <c r="N9" s="25">
        <f t="shared" si="3"/>
        <v>6538.247061887272</v>
      </c>
      <c r="O9" s="25">
        <f t="shared" si="3"/>
        <v>9040.786446361115</v>
      </c>
      <c r="P9" s="25">
        <f t="shared" si="3"/>
        <v>10141.951196495836</v>
      </c>
      <c r="Q9" s="25">
        <f t="shared" si="3"/>
        <v>10103.727381313882</v>
      </c>
      <c r="R9" s="25">
        <f t="shared" si="3"/>
        <v>10348.494594924738</v>
      </c>
      <c r="S9" s="25">
        <f t="shared" si="3"/>
        <v>10737.100371488268</v>
      </c>
      <c r="T9" s="25">
        <f t="shared" si="3"/>
        <v>10815.559785800557</v>
      </c>
      <c r="U9" s="25">
        <f t="shared" si="3"/>
        <v>11084.043495311063</v>
      </c>
      <c r="V9" s="25">
        <f t="shared" si="3"/>
        <v>11811.898572147364</v>
      </c>
      <c r="W9" s="25">
        <f t="shared" si="3"/>
        <v>11656.745534032681</v>
      </c>
      <c r="X9" s="25">
        <f t="shared" si="3"/>
        <v>12349.680661271452</v>
      </c>
      <c r="Y9" s="25">
        <f t="shared" si="3"/>
        <v>12964.244356372139</v>
      </c>
      <c r="Z9" s="25">
        <f t="shared" si="3"/>
        <v>12795.155930987312</v>
      </c>
      <c r="AA9" s="25">
        <f t="shared" si="3"/>
        <v>13263.433195719754</v>
      </c>
      <c r="AB9" s="25">
        <f t="shared" si="3"/>
        <v>13232.17592907054</v>
      </c>
      <c r="AC9" s="25">
        <f t="shared" si="3"/>
        <v>13530.470670994608</v>
      </c>
      <c r="AD9" s="25">
        <f t="shared" si="3"/>
        <v>12851.9145025011</v>
      </c>
      <c r="AE9" s="25">
        <f t="shared" si="3"/>
        <v>13239.561826538999</v>
      </c>
      <c r="AF9" s="25">
        <f t="shared" si="3"/>
        <v>13355.482266670999</v>
      </c>
      <c r="AG9" s="25">
        <f t="shared" si="3"/>
        <v>13226.042399248483</v>
      </c>
      <c r="AH9" s="25">
        <f t="shared" si="3"/>
        <v>13443.354669616878</v>
      </c>
      <c r="AI9" s="25">
        <f t="shared" si="3"/>
        <v>13284.841286565254</v>
      </c>
      <c r="AJ9" s="25">
        <f t="shared" si="3"/>
        <v>13395.514856527421</v>
      </c>
      <c r="AK9" s="25">
        <f t="shared" si="3"/>
        <v>13670.81232103154</v>
      </c>
      <c r="AL9" s="25">
        <f t="shared" si="3"/>
        <v>12852.553166599177</v>
      </c>
      <c r="AM9" s="25">
        <f t="shared" si="3"/>
        <v>12343.195709261594</v>
      </c>
      <c r="AN9" s="25">
        <f t="shared" si="3"/>
        <v>12529.371413588151</v>
      </c>
      <c r="AO9" s="25">
        <f t="shared" si="3"/>
        <v>12634.254684532245</v>
      </c>
      <c r="AP9" s="25">
        <f t="shared" si="3"/>
        <v>12613.403100616655</v>
      </c>
      <c r="AQ9" s="25">
        <f t="shared" si="3"/>
        <v>12621.697719944717</v>
      </c>
      <c r="AR9" s="25">
        <f t="shared" si="3"/>
        <v>12694.541568002767</v>
      </c>
      <c r="AS9" s="25">
        <f t="shared" si="3"/>
        <v>12808.44517033569</v>
      </c>
      <c r="AT9" s="25">
        <f t="shared" si="3"/>
        <v>12840.591013772957</v>
      </c>
      <c r="AU9" s="25">
        <f t="shared" si="3"/>
        <v>12922.950820005084</v>
      </c>
      <c r="AV9" s="25">
        <f t="shared" si="3"/>
        <v>12940.801620773262</v>
      </c>
      <c r="AW9" s="25">
        <f t="shared" si="3"/>
        <v>12932.643519811281</v>
      </c>
      <c r="AX9" s="25">
        <f t="shared" si="3"/>
        <v>12945.208707972182</v>
      </c>
      <c r="AY9" s="25">
        <f t="shared" si="3"/>
        <v>13048.089930702918</v>
      </c>
      <c r="AZ9" s="25">
        <f t="shared" si="3"/>
        <v>13031.308665845574</v>
      </c>
      <c r="BA9" s="25">
        <f t="shared" si="3"/>
        <v>12985.571470381996</v>
      </c>
      <c r="BB9" s="25">
        <f t="shared" si="3"/>
        <v>12853.053387940454</v>
      </c>
      <c r="BC9" s="25">
        <f t="shared" si="3"/>
        <v>12746.29862461734</v>
      </c>
      <c r="BD9" s="25">
        <f t="shared" si="3"/>
        <v>12724.153518181138</v>
      </c>
      <c r="BE9" s="25">
        <f t="shared" si="3"/>
        <v>12683.538837862312</v>
      </c>
      <c r="BF9" s="25">
        <f t="shared" si="3"/>
        <v>12606.686833563816</v>
      </c>
      <c r="BG9" s="25">
        <f t="shared" si="3"/>
        <v>12618.356193690219</v>
      </c>
      <c r="BH9" s="25">
        <f t="shared" si="3"/>
        <v>12608.734874757873</v>
      </c>
      <c r="BI9" s="25">
        <f t="shared" si="3"/>
        <v>12528.679417587125</v>
      </c>
      <c r="BJ9" s="25">
        <f t="shared" si="3"/>
        <v>12518.776029498442</v>
      </c>
      <c r="BK9" s="25">
        <f t="shared" si="3"/>
        <v>12544.408159214798</v>
      </c>
      <c r="BL9" s="25">
        <f t="shared" si="3"/>
        <v>12570.95064245786</v>
      </c>
      <c r="BM9" s="25">
        <f t="shared" si="3"/>
        <v>12600.326807813899</v>
      </c>
      <c r="BN9" s="25">
        <f t="shared" si="3"/>
        <v>12598.098039657807</v>
      </c>
      <c r="BO9" s="25">
        <f t="shared" si="3"/>
        <v>12639.538127210479</v>
      </c>
      <c r="BP9" s="25">
        <f t="shared" si="3"/>
        <v>12575.314301655473</v>
      </c>
      <c r="BQ9" s="25">
        <f t="shared" si="3"/>
        <v>12508.492996041972</v>
      </c>
      <c r="BR9" s="25">
        <f t="shared" si="3"/>
        <v>12527.736072607206</v>
      </c>
      <c r="BS9" s="25">
        <f t="shared" si="3"/>
        <v>12447.18738383453</v>
      </c>
      <c r="BT9" s="25">
        <f t="shared" si="3"/>
        <v>12373.654806147446</v>
      </c>
      <c r="BU9" s="25">
        <f t="shared" si="3"/>
        <v>12476.48279496579</v>
      </c>
      <c r="BV9" s="25">
        <f t="shared" si="3"/>
        <v>12445.671839369734</v>
      </c>
      <c r="BW9" s="25">
        <f t="shared" si="3"/>
        <v>12510.858462573558</v>
      </c>
      <c r="BX9" s="25">
        <f t="shared" si="3"/>
        <v>12447.13590412216</v>
      </c>
      <c r="BY9" s="25">
        <f aca="true" t="shared" si="4" ref="BY9:CX9">BY10+BY14</f>
        <v>12417.978103604268</v>
      </c>
      <c r="BZ9" s="25">
        <f t="shared" si="4"/>
        <v>12362.946155408867</v>
      </c>
      <c r="CA9" s="25">
        <f t="shared" si="4"/>
        <v>12361.90743227554</v>
      </c>
      <c r="CB9" s="25">
        <f t="shared" si="4"/>
        <v>12308.010311039743</v>
      </c>
      <c r="CC9" s="25">
        <f t="shared" si="4"/>
        <v>12129.208230834372</v>
      </c>
      <c r="CD9" s="25">
        <f t="shared" si="4"/>
        <v>12031.757793294522</v>
      </c>
      <c r="CE9" s="25">
        <f t="shared" si="4"/>
        <v>11890.242358900103</v>
      </c>
      <c r="CF9" s="25">
        <f t="shared" si="4"/>
        <v>11750.27235006257</v>
      </c>
      <c r="CG9" s="25">
        <f t="shared" si="4"/>
        <v>11739.684292345715</v>
      </c>
      <c r="CH9" s="25">
        <f t="shared" si="4"/>
        <v>11608.385635029428</v>
      </c>
      <c r="CI9" s="25">
        <f t="shared" si="4"/>
        <v>11475.417162220416</v>
      </c>
      <c r="CJ9" s="25">
        <f t="shared" si="4"/>
        <v>11250.86285636147</v>
      </c>
      <c r="CK9" s="25">
        <f t="shared" si="4"/>
        <v>11051.305456407355</v>
      </c>
      <c r="CL9" s="25">
        <f t="shared" si="4"/>
        <v>10942.929114269926</v>
      </c>
      <c r="CM9" s="25">
        <f t="shared" si="4"/>
        <v>10748.515605895958</v>
      </c>
      <c r="CN9" s="25">
        <f t="shared" si="4"/>
        <v>10623.947390837466</v>
      </c>
      <c r="CO9" s="25">
        <f t="shared" si="4"/>
        <v>10362.774066257367</v>
      </c>
      <c r="CP9" s="25">
        <f t="shared" si="4"/>
        <v>10292.223909391556</v>
      </c>
      <c r="CQ9" s="25">
        <f t="shared" si="4"/>
        <v>10165.852827881958</v>
      </c>
      <c r="CR9" s="25">
        <f t="shared" si="4"/>
        <v>10155.954752248856</v>
      </c>
      <c r="CS9" s="25">
        <f t="shared" si="4"/>
        <v>9905.809484489982</v>
      </c>
      <c r="CT9" s="25">
        <f t="shared" si="4"/>
        <v>9806.495582819321</v>
      </c>
      <c r="CU9" s="25">
        <f t="shared" si="4"/>
        <v>9707.181681148708</v>
      </c>
      <c r="CV9" s="25">
        <f t="shared" si="4"/>
        <v>9607.867779478098</v>
      </c>
      <c r="CW9" s="25">
        <f t="shared" si="4"/>
        <v>9508.553877592181</v>
      </c>
      <c r="CX9" s="25">
        <f t="shared" si="4"/>
        <v>9409.239975921524</v>
      </c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2"/>
        <v>2000</v>
      </c>
      <c r="B10" s="24" t="s">
        <v>39</v>
      </c>
      <c r="C10" s="12" t="s">
        <v>40</v>
      </c>
      <c r="D10" s="22" t="s">
        <v>83</v>
      </c>
      <c r="E10" s="22"/>
      <c r="F10" s="22" t="s">
        <v>75</v>
      </c>
      <c r="G10" s="22" t="s">
        <v>72</v>
      </c>
      <c r="H10" s="22">
        <v>91</v>
      </c>
      <c r="I10" s="13" t="s">
        <v>95</v>
      </c>
      <c r="J10" s="13" t="s">
        <v>33</v>
      </c>
      <c r="K10" s="23" t="s">
        <v>77</v>
      </c>
      <c r="L10" s="25">
        <f>L13+L12+L11</f>
        <v>2163.326223007234</v>
      </c>
      <c r="M10" s="25">
        <f aca="true" t="shared" si="5" ref="M10:BX10">M13+M12+M11</f>
        <v>2163.326223007234</v>
      </c>
      <c r="N10" s="25">
        <f t="shared" si="5"/>
        <v>2163.326223007234</v>
      </c>
      <c r="O10" s="25">
        <f t="shared" si="5"/>
        <v>4413.517915046446</v>
      </c>
      <c r="P10" s="25">
        <f t="shared" si="5"/>
        <v>4580.647330278636</v>
      </c>
      <c r="Q10" s="25">
        <f t="shared" si="5"/>
        <v>4580.647330278636</v>
      </c>
      <c r="R10" s="25">
        <f t="shared" si="5"/>
        <v>4578.225164840489</v>
      </c>
      <c r="S10" s="25">
        <f t="shared" si="5"/>
        <v>4578.225164840489</v>
      </c>
      <c r="T10" s="25">
        <f t="shared" si="5"/>
        <v>4578.225164840489</v>
      </c>
      <c r="U10" s="25">
        <f t="shared" si="5"/>
        <v>4578.225164840489</v>
      </c>
      <c r="V10" s="25">
        <f t="shared" si="5"/>
        <v>4578.225164840489</v>
      </c>
      <c r="W10" s="25">
        <f t="shared" si="5"/>
        <v>4575.802999402341</v>
      </c>
      <c r="X10" s="25">
        <f t="shared" si="5"/>
        <v>5126.619049273009</v>
      </c>
      <c r="Y10" s="25">
        <f t="shared" si="5"/>
        <v>5212.277585519892</v>
      </c>
      <c r="Z10" s="25">
        <f t="shared" si="5"/>
        <v>5214.209732954032</v>
      </c>
      <c r="AA10" s="25">
        <f t="shared" si="5"/>
        <v>5214.209732954032</v>
      </c>
      <c r="AB10" s="25">
        <f t="shared" si="5"/>
        <v>4919.853132999366</v>
      </c>
      <c r="AC10" s="25">
        <f t="shared" si="5"/>
        <v>4536.576310141728</v>
      </c>
      <c r="AD10" s="25">
        <f t="shared" si="5"/>
        <v>4195.364762817499</v>
      </c>
      <c r="AE10" s="25">
        <f t="shared" si="5"/>
        <v>3963.307232094467</v>
      </c>
      <c r="AF10" s="25">
        <f t="shared" si="5"/>
        <v>3843.356427067795</v>
      </c>
      <c r="AG10" s="25">
        <f t="shared" si="5"/>
        <v>3625.3264823102627</v>
      </c>
      <c r="AH10" s="25">
        <f t="shared" si="5"/>
        <v>3377.337212667987</v>
      </c>
      <c r="AI10" s="25">
        <f t="shared" si="5"/>
        <v>3168.8686726797414</v>
      </c>
      <c r="AJ10" s="25">
        <f t="shared" si="5"/>
        <v>2932.4698167969677</v>
      </c>
      <c r="AK10" s="25">
        <f t="shared" si="5"/>
        <v>2967.898820781336</v>
      </c>
      <c r="AL10" s="25">
        <f t="shared" si="5"/>
        <v>2696.0610838280013</v>
      </c>
      <c r="AM10" s="25">
        <f t="shared" si="5"/>
        <v>2163.326223007234</v>
      </c>
      <c r="AN10" s="25">
        <f t="shared" si="5"/>
        <v>2163.326223007234</v>
      </c>
      <c r="AO10" s="25">
        <f t="shared" si="5"/>
        <v>2163.326223007234</v>
      </c>
      <c r="AP10" s="25">
        <f t="shared" si="5"/>
        <v>2163.326223007234</v>
      </c>
      <c r="AQ10" s="25">
        <f t="shared" si="5"/>
        <v>2163.326223007234</v>
      </c>
      <c r="AR10" s="25">
        <f t="shared" si="5"/>
        <v>2163.326223007234</v>
      </c>
      <c r="AS10" s="25">
        <f t="shared" si="5"/>
        <v>2163.326223007234</v>
      </c>
      <c r="AT10" s="25">
        <f t="shared" si="5"/>
        <v>2163.326223007234</v>
      </c>
      <c r="AU10" s="25">
        <f t="shared" si="5"/>
        <v>2163.326223007234</v>
      </c>
      <c r="AV10" s="25">
        <f t="shared" si="5"/>
        <v>2163.326223007234</v>
      </c>
      <c r="AW10" s="25">
        <f t="shared" si="5"/>
        <v>2163.326223007234</v>
      </c>
      <c r="AX10" s="25">
        <f t="shared" si="5"/>
        <v>2163.326223007234</v>
      </c>
      <c r="AY10" s="25">
        <f t="shared" si="5"/>
        <v>2163.326223007234</v>
      </c>
      <c r="AZ10" s="25">
        <f t="shared" si="5"/>
        <v>2163.326223007234</v>
      </c>
      <c r="BA10" s="25">
        <f t="shared" si="5"/>
        <v>2163.326223007234</v>
      </c>
      <c r="BB10" s="25">
        <f t="shared" si="5"/>
        <v>2163.326223007234</v>
      </c>
      <c r="BC10" s="25">
        <f t="shared" si="5"/>
        <v>2163.326223007234</v>
      </c>
      <c r="BD10" s="25">
        <f t="shared" si="5"/>
        <v>2163.326223007234</v>
      </c>
      <c r="BE10" s="25">
        <f t="shared" si="5"/>
        <v>2163.326223007234</v>
      </c>
      <c r="BF10" s="25">
        <f t="shared" si="5"/>
        <v>2163.326223007234</v>
      </c>
      <c r="BG10" s="25">
        <f t="shared" si="5"/>
        <v>2163.326223007234</v>
      </c>
      <c r="BH10" s="25">
        <f t="shared" si="5"/>
        <v>2163.326223007234</v>
      </c>
      <c r="BI10" s="25">
        <f t="shared" si="5"/>
        <v>2163.326223007234</v>
      </c>
      <c r="BJ10" s="25">
        <f t="shared" si="5"/>
        <v>2163.326223007234</v>
      </c>
      <c r="BK10" s="25">
        <f t="shared" si="5"/>
        <v>2163.326223007234</v>
      </c>
      <c r="BL10" s="25">
        <f t="shared" si="5"/>
        <v>2163.326223007234</v>
      </c>
      <c r="BM10" s="25">
        <f t="shared" si="5"/>
        <v>2163.326223007234</v>
      </c>
      <c r="BN10" s="25">
        <f t="shared" si="5"/>
        <v>2163.326223007234</v>
      </c>
      <c r="BO10" s="25">
        <f t="shared" si="5"/>
        <v>2163.326223007234</v>
      </c>
      <c r="BP10" s="25">
        <f t="shared" si="5"/>
        <v>2163.326223007234</v>
      </c>
      <c r="BQ10" s="25">
        <f t="shared" si="5"/>
        <v>2163.326223007234</v>
      </c>
      <c r="BR10" s="25">
        <f t="shared" si="5"/>
        <v>2163.326223007234</v>
      </c>
      <c r="BS10" s="25">
        <f t="shared" si="5"/>
        <v>2163.326223007234</v>
      </c>
      <c r="BT10" s="25">
        <f t="shared" si="5"/>
        <v>2163.326223007234</v>
      </c>
      <c r="BU10" s="25">
        <f t="shared" si="5"/>
        <v>2163.326223007234</v>
      </c>
      <c r="BV10" s="25">
        <f t="shared" si="5"/>
        <v>2163.326223007234</v>
      </c>
      <c r="BW10" s="25">
        <f t="shared" si="5"/>
        <v>2163.326223007234</v>
      </c>
      <c r="BX10" s="25">
        <f t="shared" si="5"/>
        <v>2163.326223007234</v>
      </c>
      <c r="BY10" s="25">
        <f aca="true" t="shared" si="6" ref="BY10:CX10">BY13+BY12+BY11</f>
        <v>2163.326223007234</v>
      </c>
      <c r="BZ10" s="25">
        <f t="shared" si="6"/>
        <v>2163.326223007234</v>
      </c>
      <c r="CA10" s="25">
        <f t="shared" si="6"/>
        <v>2163.326223007234</v>
      </c>
      <c r="CB10" s="25">
        <f t="shared" si="6"/>
        <v>2163.326223007234</v>
      </c>
      <c r="CC10" s="25">
        <f t="shared" si="6"/>
        <v>2163.326223007234</v>
      </c>
      <c r="CD10" s="25">
        <f t="shared" si="6"/>
        <v>2163.326223007234</v>
      </c>
      <c r="CE10" s="25">
        <f t="shared" si="6"/>
        <v>2163.326223007234</v>
      </c>
      <c r="CF10" s="25">
        <f t="shared" si="6"/>
        <v>2163.326223007234</v>
      </c>
      <c r="CG10" s="25">
        <f t="shared" si="6"/>
        <v>2163.326223007234</v>
      </c>
      <c r="CH10" s="25">
        <f t="shared" si="6"/>
        <v>2163.326223007234</v>
      </c>
      <c r="CI10" s="25">
        <f t="shared" si="6"/>
        <v>2163.326223007234</v>
      </c>
      <c r="CJ10" s="25">
        <f t="shared" si="6"/>
        <v>2163.326223007234</v>
      </c>
      <c r="CK10" s="25">
        <f t="shared" si="6"/>
        <v>2163.326223007234</v>
      </c>
      <c r="CL10" s="25">
        <f t="shared" si="6"/>
        <v>2163.326223007234</v>
      </c>
      <c r="CM10" s="25">
        <f t="shared" si="6"/>
        <v>2163.326223007234</v>
      </c>
      <c r="CN10" s="25">
        <f t="shared" si="6"/>
        <v>2163.326223007234</v>
      </c>
      <c r="CO10" s="25">
        <f t="shared" si="6"/>
        <v>2163.326223007234</v>
      </c>
      <c r="CP10" s="25">
        <f t="shared" si="6"/>
        <v>2163.326223007234</v>
      </c>
      <c r="CQ10" s="25">
        <f t="shared" si="6"/>
        <v>2163.326223007234</v>
      </c>
      <c r="CR10" s="25">
        <f t="shared" si="6"/>
        <v>2163.326223007234</v>
      </c>
      <c r="CS10" s="25">
        <f t="shared" si="6"/>
        <v>2163.326223007234</v>
      </c>
      <c r="CT10" s="25">
        <f t="shared" si="6"/>
        <v>2163.326223007234</v>
      </c>
      <c r="CU10" s="25">
        <f t="shared" si="6"/>
        <v>2163.326223007234</v>
      </c>
      <c r="CV10" s="25">
        <f t="shared" si="6"/>
        <v>2163.326223007234</v>
      </c>
      <c r="CW10" s="25">
        <f t="shared" si="6"/>
        <v>2163.326223007234</v>
      </c>
      <c r="CX10" s="25">
        <f t="shared" si="6"/>
        <v>2163.326223007234</v>
      </c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2"/>
        <v>2000</v>
      </c>
      <c r="B11" s="24" t="s">
        <v>41</v>
      </c>
      <c r="C11" s="12" t="s">
        <v>42</v>
      </c>
      <c r="D11" s="22" t="s">
        <v>83</v>
      </c>
      <c r="E11" s="22"/>
      <c r="F11" s="22" t="s">
        <v>75</v>
      </c>
      <c r="G11" s="22" t="s">
        <v>72</v>
      </c>
      <c r="H11" s="22">
        <v>91</v>
      </c>
      <c r="I11" s="13" t="s">
        <v>95</v>
      </c>
      <c r="J11" s="13" t="s">
        <v>33</v>
      </c>
      <c r="K11" s="23" t="s">
        <v>82</v>
      </c>
      <c r="L11" s="25">
        <v>151.04285204514565</v>
      </c>
      <c r="M11" s="25">
        <v>151.04285204514565</v>
      </c>
      <c r="N11" s="25">
        <v>151.04285204514565</v>
      </c>
      <c r="O11" s="25">
        <v>2401.2345440843574</v>
      </c>
      <c r="P11" s="25">
        <v>2568.363959316548</v>
      </c>
      <c r="Q11" s="25">
        <v>2568.3639593165476</v>
      </c>
      <c r="R11" s="25">
        <v>2565.9417938784004</v>
      </c>
      <c r="S11" s="25">
        <v>2565.941793878401</v>
      </c>
      <c r="T11" s="25">
        <v>2565.9417938784004</v>
      </c>
      <c r="U11" s="25">
        <v>2565.941793878401</v>
      </c>
      <c r="V11" s="25">
        <v>2565.941793878401</v>
      </c>
      <c r="W11" s="25">
        <v>2563.5196284402523</v>
      </c>
      <c r="X11" s="25">
        <v>3114.335678310921</v>
      </c>
      <c r="Y11" s="25">
        <v>3199.9942145578034</v>
      </c>
      <c r="Z11" s="25">
        <v>3201.926361991944</v>
      </c>
      <c r="AA11" s="25">
        <v>3201.9263619919434</v>
      </c>
      <c r="AB11" s="25">
        <v>2907.5697620372775</v>
      </c>
      <c r="AC11" s="25">
        <v>2524.2929391796392</v>
      </c>
      <c r="AD11" s="25">
        <v>2183.0813918554095</v>
      </c>
      <c r="AE11" s="25">
        <v>1951.0238611323784</v>
      </c>
      <c r="AF11" s="25">
        <v>1831.0730561057062</v>
      </c>
      <c r="AG11" s="25">
        <v>1613.043111348174</v>
      </c>
      <c r="AH11" s="25">
        <v>1365.0538417058983</v>
      </c>
      <c r="AI11" s="25">
        <v>1156.585301717653</v>
      </c>
      <c r="AJ11" s="25">
        <v>920.186445834879</v>
      </c>
      <c r="AK11" s="25">
        <v>955.6154498192471</v>
      </c>
      <c r="AL11" s="25">
        <v>683.7777128659126</v>
      </c>
      <c r="AM11" s="25">
        <v>151.04285204514565</v>
      </c>
      <c r="AN11" s="25">
        <v>151.04285204514565</v>
      </c>
      <c r="AO11" s="25">
        <v>151.04285204514565</v>
      </c>
      <c r="AP11" s="25">
        <v>151.04285204514565</v>
      </c>
      <c r="AQ11" s="25">
        <v>151.04285204514565</v>
      </c>
      <c r="AR11" s="25">
        <v>151.04285204514565</v>
      </c>
      <c r="AS11" s="25">
        <v>151.04285204514565</v>
      </c>
      <c r="AT11" s="25">
        <v>151.04285204514565</v>
      </c>
      <c r="AU11" s="25">
        <v>151.04285204514565</v>
      </c>
      <c r="AV11" s="25">
        <v>151.04285204514565</v>
      </c>
      <c r="AW11" s="25">
        <v>151.04285204514565</v>
      </c>
      <c r="AX11" s="25">
        <v>151.04285204514565</v>
      </c>
      <c r="AY11" s="25">
        <v>151.04285204514565</v>
      </c>
      <c r="AZ11" s="25">
        <v>151.04285204514565</v>
      </c>
      <c r="BA11" s="25">
        <v>151.04285204514565</v>
      </c>
      <c r="BB11" s="25">
        <v>151.04285204514565</v>
      </c>
      <c r="BC11" s="25">
        <v>151.04285204514565</v>
      </c>
      <c r="BD11" s="25">
        <v>151.04285204514565</v>
      </c>
      <c r="BE11" s="25">
        <v>151.04285204514565</v>
      </c>
      <c r="BF11" s="25">
        <v>151.04285204514565</v>
      </c>
      <c r="BG11" s="25">
        <v>151.04285204514565</v>
      </c>
      <c r="BH11" s="25">
        <v>151.04285204514565</v>
      </c>
      <c r="BI11" s="25">
        <v>151.04285204514565</v>
      </c>
      <c r="BJ11" s="25">
        <v>151.04285204514565</v>
      </c>
      <c r="BK11" s="25">
        <v>151.04285204514565</v>
      </c>
      <c r="BL11" s="25">
        <v>151.04285204514565</v>
      </c>
      <c r="BM11" s="25">
        <v>151.04285204514565</v>
      </c>
      <c r="BN11" s="25">
        <v>151.04285204514565</v>
      </c>
      <c r="BO11" s="25">
        <v>151.04285204514565</v>
      </c>
      <c r="BP11" s="25">
        <v>151.04285204514565</v>
      </c>
      <c r="BQ11" s="25">
        <v>151.04285204514565</v>
      </c>
      <c r="BR11" s="25">
        <v>151.04285204514565</v>
      </c>
      <c r="BS11" s="25">
        <v>151.04285204514565</v>
      </c>
      <c r="BT11" s="25">
        <v>151.04285204514565</v>
      </c>
      <c r="BU11" s="25">
        <v>151.04285204514565</v>
      </c>
      <c r="BV11" s="25">
        <v>151.04285204514565</v>
      </c>
      <c r="BW11" s="25">
        <v>151.04285204514565</v>
      </c>
      <c r="BX11" s="25">
        <v>151.04285204514565</v>
      </c>
      <c r="BY11" s="25">
        <v>151.04285204514565</v>
      </c>
      <c r="BZ11" s="25">
        <v>151.04285204514565</v>
      </c>
      <c r="CA11" s="25">
        <v>151.04285204514565</v>
      </c>
      <c r="CB11" s="25">
        <v>151.04285204514565</v>
      </c>
      <c r="CC11" s="25">
        <v>151.04285204514565</v>
      </c>
      <c r="CD11" s="25">
        <v>151.04285204514565</v>
      </c>
      <c r="CE11" s="25">
        <v>151.04285204514565</v>
      </c>
      <c r="CF11" s="25">
        <v>151.04285204514565</v>
      </c>
      <c r="CG11" s="25">
        <v>151.04285204514565</v>
      </c>
      <c r="CH11" s="25">
        <v>151.04285204514565</v>
      </c>
      <c r="CI11" s="25">
        <v>151.04285204514565</v>
      </c>
      <c r="CJ11" s="25">
        <v>151.04285204514565</v>
      </c>
      <c r="CK11" s="25">
        <v>151.04285204514565</v>
      </c>
      <c r="CL11" s="25">
        <v>151.04285204514565</v>
      </c>
      <c r="CM11" s="25">
        <v>151.04285204514565</v>
      </c>
      <c r="CN11" s="25">
        <v>151.04285204514565</v>
      </c>
      <c r="CO11" s="25">
        <v>151.04285204514565</v>
      </c>
      <c r="CP11" s="25">
        <v>151.04285204514565</v>
      </c>
      <c r="CQ11" s="25">
        <v>151.04285204514565</v>
      </c>
      <c r="CR11" s="25">
        <v>151.04285204514565</v>
      </c>
      <c r="CS11" s="25">
        <v>151.04285204514565</v>
      </c>
      <c r="CT11" s="25">
        <v>151.04285204514565</v>
      </c>
      <c r="CU11" s="25">
        <v>151.04285204514565</v>
      </c>
      <c r="CV11" s="25">
        <v>151.04285204514565</v>
      </c>
      <c r="CW11" s="25">
        <v>151.04285204514565</v>
      </c>
      <c r="CX11" s="25">
        <v>151.04285204514565</v>
      </c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2"/>
        <v>2000</v>
      </c>
      <c r="B12" s="24" t="s">
        <v>43</v>
      </c>
      <c r="C12" s="12" t="s">
        <v>44</v>
      </c>
      <c r="D12" s="22" t="s">
        <v>83</v>
      </c>
      <c r="E12" s="22"/>
      <c r="F12" s="22" t="s">
        <v>75</v>
      </c>
      <c r="G12" s="22" t="s">
        <v>72</v>
      </c>
      <c r="H12" s="22">
        <v>91</v>
      </c>
      <c r="I12" s="13" t="s">
        <v>95</v>
      </c>
      <c r="J12" s="13" t="s">
        <v>33</v>
      </c>
      <c r="K12" s="23" t="s">
        <v>77</v>
      </c>
      <c r="L12" s="25">
        <v>781.4428586595152</v>
      </c>
      <c r="M12" s="25">
        <v>781.4428586595152</v>
      </c>
      <c r="N12" s="25">
        <v>781.4428586595152</v>
      </c>
      <c r="O12" s="25">
        <v>781.4428586595152</v>
      </c>
      <c r="P12" s="25">
        <v>781.4428586595152</v>
      </c>
      <c r="Q12" s="25">
        <v>781.4428586595152</v>
      </c>
      <c r="R12" s="25">
        <v>781.4428586595152</v>
      </c>
      <c r="S12" s="25">
        <v>781.4428586595152</v>
      </c>
      <c r="T12" s="25">
        <v>781.4428586595152</v>
      </c>
      <c r="U12" s="25">
        <v>781.4428586595152</v>
      </c>
      <c r="V12" s="25">
        <v>781.4428586595152</v>
      </c>
      <c r="W12" s="25">
        <v>781.4428586595152</v>
      </c>
      <c r="X12" s="25">
        <v>781.4428586595152</v>
      </c>
      <c r="Y12" s="25">
        <v>781.4428586595152</v>
      </c>
      <c r="Z12" s="25">
        <v>781.4428586595152</v>
      </c>
      <c r="AA12" s="25">
        <v>781.4428586595152</v>
      </c>
      <c r="AB12" s="25">
        <v>781.4428586595152</v>
      </c>
      <c r="AC12" s="25">
        <v>781.4428586595152</v>
      </c>
      <c r="AD12" s="25">
        <v>781.4428586595152</v>
      </c>
      <c r="AE12" s="25">
        <v>781.4428586595152</v>
      </c>
      <c r="AF12" s="25">
        <v>781.4428586595152</v>
      </c>
      <c r="AG12" s="25">
        <v>781.4428586595152</v>
      </c>
      <c r="AH12" s="25">
        <v>781.4428586595152</v>
      </c>
      <c r="AI12" s="25">
        <v>781.4428586595152</v>
      </c>
      <c r="AJ12" s="25">
        <v>781.4428586595152</v>
      </c>
      <c r="AK12" s="25">
        <v>781.4428586595152</v>
      </c>
      <c r="AL12" s="25">
        <v>781.4428586595152</v>
      </c>
      <c r="AM12" s="25">
        <v>781.4428586595152</v>
      </c>
      <c r="AN12" s="25">
        <v>781.4428586595152</v>
      </c>
      <c r="AO12" s="25">
        <v>781.4428586595152</v>
      </c>
      <c r="AP12" s="25">
        <v>781.4428586595152</v>
      </c>
      <c r="AQ12" s="25">
        <v>781.4428586595152</v>
      </c>
      <c r="AR12" s="25">
        <v>781.4428586595152</v>
      </c>
      <c r="AS12" s="25">
        <v>781.4428586595152</v>
      </c>
      <c r="AT12" s="25">
        <v>781.4428586595152</v>
      </c>
      <c r="AU12" s="25">
        <v>781.4428586595152</v>
      </c>
      <c r="AV12" s="25">
        <v>781.4428586595152</v>
      </c>
      <c r="AW12" s="25">
        <v>781.4428586595152</v>
      </c>
      <c r="AX12" s="25">
        <v>781.4428586595152</v>
      </c>
      <c r="AY12" s="25">
        <v>781.4428586595152</v>
      </c>
      <c r="AZ12" s="25">
        <v>781.4428586595152</v>
      </c>
      <c r="BA12" s="25">
        <v>781.4428586595152</v>
      </c>
      <c r="BB12" s="25">
        <v>781.4428586595152</v>
      </c>
      <c r="BC12" s="25">
        <v>781.4428586595152</v>
      </c>
      <c r="BD12" s="25">
        <v>781.4428586595152</v>
      </c>
      <c r="BE12" s="25">
        <v>781.4428586595152</v>
      </c>
      <c r="BF12" s="25">
        <v>781.4428586595152</v>
      </c>
      <c r="BG12" s="25">
        <v>781.4428586595152</v>
      </c>
      <c r="BH12" s="25">
        <v>781.4428586595152</v>
      </c>
      <c r="BI12" s="25">
        <v>781.4428586595152</v>
      </c>
      <c r="BJ12" s="25">
        <v>781.4428586595152</v>
      </c>
      <c r="BK12" s="25">
        <v>781.4428586595152</v>
      </c>
      <c r="BL12" s="25">
        <v>781.4428586595152</v>
      </c>
      <c r="BM12" s="25">
        <v>781.4428586595152</v>
      </c>
      <c r="BN12" s="25">
        <v>781.4428586595152</v>
      </c>
      <c r="BO12" s="25">
        <v>781.4428586595152</v>
      </c>
      <c r="BP12" s="25">
        <v>781.4428586595152</v>
      </c>
      <c r="BQ12" s="25">
        <v>781.4428586595152</v>
      </c>
      <c r="BR12" s="25">
        <v>781.4428586595152</v>
      </c>
      <c r="BS12" s="25">
        <v>781.4428586595152</v>
      </c>
      <c r="BT12" s="25">
        <v>781.4428586595152</v>
      </c>
      <c r="BU12" s="25">
        <v>781.4428586595152</v>
      </c>
      <c r="BV12" s="25">
        <v>781.4428586595152</v>
      </c>
      <c r="BW12" s="25">
        <v>781.4428586595152</v>
      </c>
      <c r="BX12" s="25">
        <v>781.4428586595152</v>
      </c>
      <c r="BY12" s="25">
        <v>781.4428586595152</v>
      </c>
      <c r="BZ12" s="25">
        <v>781.4428586595152</v>
      </c>
      <c r="CA12" s="25">
        <v>781.4428586595152</v>
      </c>
      <c r="CB12" s="25">
        <v>781.4428586595152</v>
      </c>
      <c r="CC12" s="25">
        <v>781.4428586595152</v>
      </c>
      <c r="CD12" s="25">
        <v>781.4428586595152</v>
      </c>
      <c r="CE12" s="25">
        <v>781.4428586595152</v>
      </c>
      <c r="CF12" s="25">
        <v>781.4428586595152</v>
      </c>
      <c r="CG12" s="25">
        <v>781.4428586595152</v>
      </c>
      <c r="CH12" s="25">
        <v>781.4428586595152</v>
      </c>
      <c r="CI12" s="25">
        <v>781.4428586595152</v>
      </c>
      <c r="CJ12" s="25">
        <v>781.4428586595152</v>
      </c>
      <c r="CK12" s="25">
        <v>781.4428586595152</v>
      </c>
      <c r="CL12" s="25">
        <v>781.4428586595152</v>
      </c>
      <c r="CM12" s="25">
        <v>781.4428586595152</v>
      </c>
      <c r="CN12" s="25">
        <v>781.4428586595152</v>
      </c>
      <c r="CO12" s="25">
        <v>781.4428586595152</v>
      </c>
      <c r="CP12" s="25">
        <v>781.4428586595152</v>
      </c>
      <c r="CQ12" s="25">
        <v>781.4428586595152</v>
      </c>
      <c r="CR12" s="25">
        <v>781.4428586595152</v>
      </c>
      <c r="CS12" s="25">
        <v>781.4428586595152</v>
      </c>
      <c r="CT12" s="25">
        <v>781.4428586595152</v>
      </c>
      <c r="CU12" s="25">
        <v>781.4428586595152</v>
      </c>
      <c r="CV12" s="25">
        <v>781.4428586595152</v>
      </c>
      <c r="CW12" s="25">
        <v>781.4428586595152</v>
      </c>
      <c r="CX12" s="25">
        <v>781.4428586595152</v>
      </c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2"/>
        <v>2000</v>
      </c>
      <c r="B13" s="24" t="s">
        <v>45</v>
      </c>
      <c r="C13" s="12" t="s">
        <v>46</v>
      </c>
      <c r="D13" s="22" t="s">
        <v>83</v>
      </c>
      <c r="E13" s="22"/>
      <c r="F13" s="22" t="s">
        <v>75</v>
      </c>
      <c r="G13" s="22" t="s">
        <v>72</v>
      </c>
      <c r="H13" s="22">
        <v>91</v>
      </c>
      <c r="I13" s="13" t="s">
        <v>95</v>
      </c>
      <c r="J13" s="13" t="s">
        <v>33</v>
      </c>
      <c r="K13" s="23" t="s">
        <v>77</v>
      </c>
      <c r="L13" s="25">
        <v>1230.8405123025734</v>
      </c>
      <c r="M13" s="25">
        <v>1230.8405123025734</v>
      </c>
      <c r="N13" s="25">
        <v>1230.8405123025734</v>
      </c>
      <c r="O13" s="25">
        <v>1230.8405123025734</v>
      </c>
      <c r="P13" s="25">
        <v>1230.8405123025734</v>
      </c>
      <c r="Q13" s="25">
        <v>1230.8405123025734</v>
      </c>
      <c r="R13" s="25">
        <v>1230.8405123025734</v>
      </c>
      <c r="S13" s="25">
        <v>1230.8405123025734</v>
      </c>
      <c r="T13" s="25">
        <v>1230.8405123025734</v>
      </c>
      <c r="U13" s="25">
        <v>1230.8405123025734</v>
      </c>
      <c r="V13" s="25">
        <v>1230.8405123025734</v>
      </c>
      <c r="W13" s="25">
        <v>1230.8405123025734</v>
      </c>
      <c r="X13" s="25">
        <v>1230.8405123025734</v>
      </c>
      <c r="Y13" s="25">
        <v>1230.8405123025734</v>
      </c>
      <c r="Z13" s="25">
        <v>1230.8405123025734</v>
      </c>
      <c r="AA13" s="25">
        <v>1230.8405123025734</v>
      </c>
      <c r="AB13" s="25">
        <v>1230.8405123025734</v>
      </c>
      <c r="AC13" s="25">
        <v>1230.8405123025734</v>
      </c>
      <c r="AD13" s="25">
        <v>1230.8405123025734</v>
      </c>
      <c r="AE13" s="25">
        <v>1230.8405123025734</v>
      </c>
      <c r="AF13" s="25">
        <v>1230.8405123025734</v>
      </c>
      <c r="AG13" s="25">
        <v>1230.8405123025734</v>
      </c>
      <c r="AH13" s="25">
        <v>1230.8405123025734</v>
      </c>
      <c r="AI13" s="25">
        <v>1230.8405123025734</v>
      </c>
      <c r="AJ13" s="25">
        <v>1230.8405123025734</v>
      </c>
      <c r="AK13" s="25">
        <v>1230.8405123025734</v>
      </c>
      <c r="AL13" s="25">
        <v>1230.8405123025734</v>
      </c>
      <c r="AM13" s="25">
        <v>1230.8405123025734</v>
      </c>
      <c r="AN13" s="25">
        <v>1230.8405123025734</v>
      </c>
      <c r="AO13" s="25">
        <v>1230.8405123025734</v>
      </c>
      <c r="AP13" s="25">
        <v>1230.8405123025734</v>
      </c>
      <c r="AQ13" s="25">
        <v>1230.8405123025734</v>
      </c>
      <c r="AR13" s="25">
        <v>1230.8405123025734</v>
      </c>
      <c r="AS13" s="25">
        <v>1230.8405123025734</v>
      </c>
      <c r="AT13" s="25">
        <v>1230.8405123025734</v>
      </c>
      <c r="AU13" s="25">
        <v>1230.8405123025734</v>
      </c>
      <c r="AV13" s="25">
        <v>1230.8405123025734</v>
      </c>
      <c r="AW13" s="25">
        <v>1230.8405123025734</v>
      </c>
      <c r="AX13" s="25">
        <v>1230.8405123025734</v>
      </c>
      <c r="AY13" s="25">
        <v>1230.8405123025734</v>
      </c>
      <c r="AZ13" s="25">
        <v>1230.8405123025734</v>
      </c>
      <c r="BA13" s="25">
        <v>1230.8405123025734</v>
      </c>
      <c r="BB13" s="25">
        <v>1230.8405123025734</v>
      </c>
      <c r="BC13" s="25">
        <v>1230.8405123025734</v>
      </c>
      <c r="BD13" s="25">
        <v>1230.8405123025734</v>
      </c>
      <c r="BE13" s="25">
        <v>1230.8405123025734</v>
      </c>
      <c r="BF13" s="25">
        <v>1230.8405123025734</v>
      </c>
      <c r="BG13" s="25">
        <v>1230.8405123025734</v>
      </c>
      <c r="BH13" s="25">
        <v>1230.8405123025734</v>
      </c>
      <c r="BI13" s="25">
        <v>1230.8405123025734</v>
      </c>
      <c r="BJ13" s="25">
        <v>1230.8405123025734</v>
      </c>
      <c r="BK13" s="25">
        <v>1230.8405123025734</v>
      </c>
      <c r="BL13" s="25">
        <v>1230.8405123025734</v>
      </c>
      <c r="BM13" s="25">
        <v>1230.8405123025734</v>
      </c>
      <c r="BN13" s="25">
        <v>1230.8405123025734</v>
      </c>
      <c r="BO13" s="25">
        <v>1230.8405123025734</v>
      </c>
      <c r="BP13" s="25">
        <v>1230.8405123025734</v>
      </c>
      <c r="BQ13" s="25">
        <v>1230.8405123025734</v>
      </c>
      <c r="BR13" s="25">
        <v>1230.8405123025734</v>
      </c>
      <c r="BS13" s="25">
        <v>1230.8405123025734</v>
      </c>
      <c r="BT13" s="25">
        <v>1230.8405123025734</v>
      </c>
      <c r="BU13" s="25">
        <v>1230.8405123025734</v>
      </c>
      <c r="BV13" s="25">
        <v>1230.8405123025734</v>
      </c>
      <c r="BW13" s="25">
        <v>1230.8405123025734</v>
      </c>
      <c r="BX13" s="25">
        <v>1230.8405123025734</v>
      </c>
      <c r="BY13" s="25">
        <v>1230.8405123025734</v>
      </c>
      <c r="BZ13" s="25">
        <v>1230.8405123025734</v>
      </c>
      <c r="CA13" s="25">
        <v>1230.8405123025734</v>
      </c>
      <c r="CB13" s="25">
        <v>1230.8405123025734</v>
      </c>
      <c r="CC13" s="25">
        <v>1230.8405123025734</v>
      </c>
      <c r="CD13" s="25">
        <v>1230.8405123025734</v>
      </c>
      <c r="CE13" s="25">
        <v>1230.8405123025734</v>
      </c>
      <c r="CF13" s="25">
        <v>1230.8405123025734</v>
      </c>
      <c r="CG13" s="25">
        <v>1230.8405123025734</v>
      </c>
      <c r="CH13" s="25">
        <v>1230.8405123025734</v>
      </c>
      <c r="CI13" s="25">
        <v>1230.8405123025734</v>
      </c>
      <c r="CJ13" s="25">
        <v>1230.8405123025734</v>
      </c>
      <c r="CK13" s="25">
        <v>1230.8405123025734</v>
      </c>
      <c r="CL13" s="25">
        <v>1230.8405123025734</v>
      </c>
      <c r="CM13" s="25">
        <v>1230.8405123025734</v>
      </c>
      <c r="CN13" s="25">
        <v>1230.8405123025734</v>
      </c>
      <c r="CO13" s="25">
        <v>1230.8405123025734</v>
      </c>
      <c r="CP13" s="25">
        <v>1230.8405123025734</v>
      </c>
      <c r="CQ13" s="25">
        <v>1230.8405123025734</v>
      </c>
      <c r="CR13" s="25">
        <v>1230.8405123025734</v>
      </c>
      <c r="CS13" s="25">
        <v>1230.8405123025734</v>
      </c>
      <c r="CT13" s="25">
        <v>1230.8405123025734</v>
      </c>
      <c r="CU13" s="25">
        <v>1230.8405123025734</v>
      </c>
      <c r="CV13" s="25">
        <v>1230.8405123025734</v>
      </c>
      <c r="CW13" s="25">
        <v>1230.8405123025734</v>
      </c>
      <c r="CX13" s="25">
        <v>1230.8405123025734</v>
      </c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2"/>
        <v>2000</v>
      </c>
      <c r="B14" s="24" t="s">
        <v>47</v>
      </c>
      <c r="C14" s="12" t="s">
        <v>48</v>
      </c>
      <c r="D14" s="22" t="s">
        <v>83</v>
      </c>
      <c r="E14" s="22"/>
      <c r="F14" s="22" t="s">
        <v>75</v>
      </c>
      <c r="G14" s="22" t="s">
        <v>72</v>
      </c>
      <c r="H14" s="22">
        <v>91</v>
      </c>
      <c r="I14" s="13" t="s">
        <v>95</v>
      </c>
      <c r="J14" s="13" t="s">
        <v>33</v>
      </c>
      <c r="K14" s="23" t="s">
        <v>77</v>
      </c>
      <c r="L14" s="25">
        <f>L17+L16+L15+L19</f>
        <v>3870.2254537954786</v>
      </c>
      <c r="M14" s="25">
        <f aca="true" t="shared" si="7" ref="M14:BX14">M17+M16+M15+M19</f>
        <v>4122.573146230108</v>
      </c>
      <c r="N14" s="25">
        <f t="shared" si="7"/>
        <v>4374.920838880038</v>
      </c>
      <c r="O14" s="25">
        <f t="shared" si="7"/>
        <v>4627.2685313146685</v>
      </c>
      <c r="P14" s="25">
        <f t="shared" si="7"/>
        <v>5561.303866217201</v>
      </c>
      <c r="Q14" s="25">
        <f t="shared" si="7"/>
        <v>5523.0800510352465</v>
      </c>
      <c r="R14" s="25">
        <f t="shared" si="7"/>
        <v>5770.269430084249</v>
      </c>
      <c r="S14" s="25">
        <f t="shared" si="7"/>
        <v>6158.875206647778</v>
      </c>
      <c r="T14" s="25">
        <f t="shared" si="7"/>
        <v>6237.334620960067</v>
      </c>
      <c r="U14" s="25">
        <f t="shared" si="7"/>
        <v>6505.8183304705735</v>
      </c>
      <c r="V14" s="25">
        <f t="shared" si="7"/>
        <v>7233.673407306875</v>
      </c>
      <c r="W14" s="25">
        <f t="shared" si="7"/>
        <v>7080.9425346303415</v>
      </c>
      <c r="X14" s="25">
        <f t="shared" si="7"/>
        <v>7223.0616119984425</v>
      </c>
      <c r="Y14" s="25">
        <f t="shared" si="7"/>
        <v>7751.9667708522475</v>
      </c>
      <c r="Z14" s="25">
        <f t="shared" si="7"/>
        <v>7580.946198033279</v>
      </c>
      <c r="AA14" s="25">
        <f t="shared" si="7"/>
        <v>8049.223462765723</v>
      </c>
      <c r="AB14" s="25">
        <f t="shared" si="7"/>
        <v>8312.322796071174</v>
      </c>
      <c r="AC14" s="25">
        <f t="shared" si="7"/>
        <v>8993.894360852879</v>
      </c>
      <c r="AD14" s="25">
        <f t="shared" si="7"/>
        <v>8656.549739683602</v>
      </c>
      <c r="AE14" s="25">
        <f t="shared" si="7"/>
        <v>9276.254594444532</v>
      </c>
      <c r="AF14" s="25">
        <f t="shared" si="7"/>
        <v>9512.125839603204</v>
      </c>
      <c r="AG14" s="25">
        <f t="shared" si="7"/>
        <v>9600.71591693822</v>
      </c>
      <c r="AH14" s="25">
        <f t="shared" si="7"/>
        <v>10066.017456948892</v>
      </c>
      <c r="AI14" s="25">
        <f t="shared" si="7"/>
        <v>10115.972613885513</v>
      </c>
      <c r="AJ14" s="25">
        <f t="shared" si="7"/>
        <v>10463.045039730454</v>
      </c>
      <c r="AK14" s="25">
        <f t="shared" si="7"/>
        <v>10702.913500250204</v>
      </c>
      <c r="AL14" s="25">
        <f t="shared" si="7"/>
        <v>10156.492082771176</v>
      </c>
      <c r="AM14" s="25">
        <f t="shared" si="7"/>
        <v>10179.86948625436</v>
      </c>
      <c r="AN14" s="25">
        <f t="shared" si="7"/>
        <v>10366.045190580917</v>
      </c>
      <c r="AO14" s="25">
        <f t="shared" si="7"/>
        <v>10470.92846152501</v>
      </c>
      <c r="AP14" s="25">
        <f t="shared" si="7"/>
        <v>10450.076877609421</v>
      </c>
      <c r="AQ14" s="25">
        <f t="shared" si="7"/>
        <v>10458.371496937483</v>
      </c>
      <c r="AR14" s="25">
        <f t="shared" si="7"/>
        <v>10531.215344995533</v>
      </c>
      <c r="AS14" s="25">
        <f t="shared" si="7"/>
        <v>10645.118947328456</v>
      </c>
      <c r="AT14" s="25">
        <f t="shared" si="7"/>
        <v>10677.264790765723</v>
      </c>
      <c r="AU14" s="25">
        <f t="shared" si="7"/>
        <v>10759.62459699785</v>
      </c>
      <c r="AV14" s="25">
        <f t="shared" si="7"/>
        <v>10777.475397766028</v>
      </c>
      <c r="AW14" s="25">
        <f t="shared" si="7"/>
        <v>10769.317296804047</v>
      </c>
      <c r="AX14" s="25">
        <f t="shared" si="7"/>
        <v>10781.882484964948</v>
      </c>
      <c r="AY14" s="25">
        <f t="shared" si="7"/>
        <v>10884.763707695683</v>
      </c>
      <c r="AZ14" s="25">
        <f t="shared" si="7"/>
        <v>10867.98244283834</v>
      </c>
      <c r="BA14" s="25">
        <f t="shared" si="7"/>
        <v>10822.245247374762</v>
      </c>
      <c r="BB14" s="25">
        <f t="shared" si="7"/>
        <v>10689.72716493322</v>
      </c>
      <c r="BC14" s="25">
        <f t="shared" si="7"/>
        <v>10582.972401610106</v>
      </c>
      <c r="BD14" s="25">
        <f t="shared" si="7"/>
        <v>10560.827295173904</v>
      </c>
      <c r="BE14" s="25">
        <f t="shared" si="7"/>
        <v>10520.212614855078</v>
      </c>
      <c r="BF14" s="25">
        <f t="shared" si="7"/>
        <v>10443.360610556581</v>
      </c>
      <c r="BG14" s="25">
        <f t="shared" si="7"/>
        <v>10455.029970682985</v>
      </c>
      <c r="BH14" s="25">
        <f t="shared" si="7"/>
        <v>10445.408651750638</v>
      </c>
      <c r="BI14" s="25">
        <f t="shared" si="7"/>
        <v>10365.353194579891</v>
      </c>
      <c r="BJ14" s="25">
        <f t="shared" si="7"/>
        <v>10355.449806491208</v>
      </c>
      <c r="BK14" s="25">
        <f t="shared" si="7"/>
        <v>10381.081936207564</v>
      </c>
      <c r="BL14" s="25">
        <f t="shared" si="7"/>
        <v>10407.624419450625</v>
      </c>
      <c r="BM14" s="25">
        <f t="shared" si="7"/>
        <v>10437.000584806665</v>
      </c>
      <c r="BN14" s="25">
        <f t="shared" si="7"/>
        <v>10434.771816650573</v>
      </c>
      <c r="BO14" s="25">
        <f t="shared" si="7"/>
        <v>10476.211904203245</v>
      </c>
      <c r="BP14" s="25">
        <f t="shared" si="7"/>
        <v>10411.988078648239</v>
      </c>
      <c r="BQ14" s="25">
        <f t="shared" si="7"/>
        <v>10345.166773034738</v>
      </c>
      <c r="BR14" s="25">
        <f t="shared" si="7"/>
        <v>10364.409849599971</v>
      </c>
      <c r="BS14" s="25">
        <f t="shared" si="7"/>
        <v>10283.861160827295</v>
      </c>
      <c r="BT14" s="25">
        <f t="shared" si="7"/>
        <v>10210.328583140212</v>
      </c>
      <c r="BU14" s="25">
        <f t="shared" si="7"/>
        <v>10313.156571958556</v>
      </c>
      <c r="BV14" s="25">
        <f t="shared" si="7"/>
        <v>10282.3456163625</v>
      </c>
      <c r="BW14" s="25">
        <f t="shared" si="7"/>
        <v>10347.532239566324</v>
      </c>
      <c r="BX14" s="25">
        <f t="shared" si="7"/>
        <v>10283.809681114926</v>
      </c>
      <c r="BY14" s="25">
        <f aca="true" t="shared" si="8" ref="BY14:CX14">BY17+BY16+BY15+BY19</f>
        <v>10254.651880597034</v>
      </c>
      <c r="BZ14" s="25">
        <f t="shared" si="8"/>
        <v>10199.619932401632</v>
      </c>
      <c r="CA14" s="25">
        <f t="shared" si="8"/>
        <v>10198.581209268306</v>
      </c>
      <c r="CB14" s="25">
        <f t="shared" si="8"/>
        <v>10144.684088032509</v>
      </c>
      <c r="CC14" s="25">
        <f t="shared" si="8"/>
        <v>9965.882007827138</v>
      </c>
      <c r="CD14" s="25">
        <f t="shared" si="8"/>
        <v>9868.431570287288</v>
      </c>
      <c r="CE14" s="25">
        <f t="shared" si="8"/>
        <v>9726.916135892869</v>
      </c>
      <c r="CF14" s="25">
        <f t="shared" si="8"/>
        <v>9586.946127055337</v>
      </c>
      <c r="CG14" s="25">
        <f t="shared" si="8"/>
        <v>9576.358069338481</v>
      </c>
      <c r="CH14" s="25">
        <f t="shared" si="8"/>
        <v>9445.059412022194</v>
      </c>
      <c r="CI14" s="25">
        <f t="shared" si="8"/>
        <v>9312.090939213182</v>
      </c>
      <c r="CJ14" s="25">
        <f t="shared" si="8"/>
        <v>9087.536633354235</v>
      </c>
      <c r="CK14" s="25">
        <f t="shared" si="8"/>
        <v>8887.979233400121</v>
      </c>
      <c r="CL14" s="25">
        <f t="shared" si="8"/>
        <v>8779.602891262692</v>
      </c>
      <c r="CM14" s="25">
        <f t="shared" si="8"/>
        <v>8585.189382888724</v>
      </c>
      <c r="CN14" s="25">
        <f t="shared" si="8"/>
        <v>8460.621167830232</v>
      </c>
      <c r="CO14" s="25">
        <f t="shared" si="8"/>
        <v>8199.447843250133</v>
      </c>
      <c r="CP14" s="25">
        <f t="shared" si="8"/>
        <v>8128.897686384322</v>
      </c>
      <c r="CQ14" s="25">
        <f t="shared" si="8"/>
        <v>8002.526604874723</v>
      </c>
      <c r="CR14" s="25">
        <f t="shared" si="8"/>
        <v>7992.628529241621</v>
      </c>
      <c r="CS14" s="25">
        <f t="shared" si="8"/>
        <v>7742.483261482749</v>
      </c>
      <c r="CT14" s="25">
        <f t="shared" si="8"/>
        <v>7643.169359812087</v>
      </c>
      <c r="CU14" s="25">
        <f t="shared" si="8"/>
        <v>7543.855458141474</v>
      </c>
      <c r="CV14" s="25">
        <f t="shared" si="8"/>
        <v>7444.541556470864</v>
      </c>
      <c r="CW14" s="25">
        <f t="shared" si="8"/>
        <v>7345.227654584947</v>
      </c>
      <c r="CX14" s="25">
        <f t="shared" si="8"/>
        <v>7245.91375291429</v>
      </c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2"/>
        <v>2000</v>
      </c>
      <c r="B15" s="24" t="s">
        <v>49</v>
      </c>
      <c r="C15" s="12" t="s">
        <v>50</v>
      </c>
      <c r="D15" s="22" t="s">
        <v>83</v>
      </c>
      <c r="E15" s="22" t="s">
        <v>22</v>
      </c>
      <c r="F15" s="22" t="s">
        <v>75</v>
      </c>
      <c r="G15" s="22" t="s">
        <v>72</v>
      </c>
      <c r="H15" s="22">
        <v>91</v>
      </c>
      <c r="I15" s="13" t="s">
        <v>95</v>
      </c>
      <c r="J15" s="13" t="s">
        <v>33</v>
      </c>
      <c r="K15" s="23" t="s">
        <v>77</v>
      </c>
      <c r="L15" s="22">
        <v>0</v>
      </c>
      <c r="M15" s="22">
        <v>0</v>
      </c>
      <c r="N15" s="22">
        <v>0</v>
      </c>
      <c r="O15" s="22">
        <v>0</v>
      </c>
      <c r="P15" s="25">
        <v>681.6876422525977</v>
      </c>
      <c r="Q15" s="25">
        <v>391.1161346360136</v>
      </c>
      <c r="R15" s="25">
        <v>385.5276346694112</v>
      </c>
      <c r="S15" s="25">
        <v>514.1899108008648</v>
      </c>
      <c r="T15" s="25">
        <v>306.40188459873224</v>
      </c>
      <c r="U15" s="25">
        <v>295.969498354313</v>
      </c>
      <c r="V15" s="25">
        <v>749.3019122878742</v>
      </c>
      <c r="W15" s="25">
        <v>426.12306514018485</v>
      </c>
      <c r="X15" s="25">
        <v>409.9125867122218</v>
      </c>
      <c r="Y15" s="25">
        <v>716.5306568739235</v>
      </c>
      <c r="Z15" s="25">
        <v>313.84733372763844</v>
      </c>
      <c r="AA15" s="25">
        <v>488.6410413633609</v>
      </c>
      <c r="AB15" s="25">
        <v>444.7624789230377</v>
      </c>
      <c r="AC15" s="25">
        <v>857.0122997969493</v>
      </c>
      <c r="AD15" s="25">
        <v>307.16323375527685</v>
      </c>
      <c r="AE15" s="25">
        <v>656.9246520408193</v>
      </c>
      <c r="AF15" s="25">
        <v>741.8147391160619</v>
      </c>
      <c r="AG15" s="25">
        <v>564.1899863932666</v>
      </c>
      <c r="AH15" s="25">
        <v>698.028107121922</v>
      </c>
      <c r="AI15" s="25">
        <v>526.6676921596144</v>
      </c>
      <c r="AJ15" s="25">
        <v>686.6931518834298</v>
      </c>
      <c r="AK15" s="25">
        <v>730.1010579496531</v>
      </c>
      <c r="AL15" s="25">
        <v>127.26385586044918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2"/>
        <v>2000</v>
      </c>
      <c r="B16" s="24" t="s">
        <v>51</v>
      </c>
      <c r="C16" s="12" t="s">
        <v>52</v>
      </c>
      <c r="D16" s="22" t="s">
        <v>83</v>
      </c>
      <c r="E16" s="22" t="s">
        <v>24</v>
      </c>
      <c r="F16" s="22" t="s">
        <v>75</v>
      </c>
      <c r="G16" s="22" t="s">
        <v>72</v>
      </c>
      <c r="H16" s="22">
        <v>91</v>
      </c>
      <c r="I16" s="13" t="s">
        <v>95</v>
      </c>
      <c r="J16" s="13" t="s">
        <v>33</v>
      </c>
      <c r="K16" s="23" t="s">
        <v>82</v>
      </c>
      <c r="L16" s="25">
        <v>492.170753127912</v>
      </c>
      <c r="M16" s="25">
        <v>459.10448824746356</v>
      </c>
      <c r="N16" s="25">
        <v>426.03822336701455</v>
      </c>
      <c r="O16" s="25">
        <v>392.97195848656605</v>
      </c>
      <c r="P16" s="25">
        <v>359.9056936061176</v>
      </c>
      <c r="Q16" s="25">
        <v>326.8394287256691</v>
      </c>
      <c r="R16" s="25">
        <v>294.20335021089613</v>
      </c>
      <c r="S16" s="25">
        <v>268.7328933278929</v>
      </c>
      <c r="T16" s="25">
        <v>269.5663763119164</v>
      </c>
      <c r="U16" s="25">
        <v>263.06851475177814</v>
      </c>
      <c r="V16" s="25">
        <v>252.1772201241548</v>
      </c>
      <c r="W16" s="25">
        <v>241.57021669413456</v>
      </c>
      <c r="X16" s="25">
        <v>228.67740302657828</v>
      </c>
      <c r="Y16" s="25">
        <v>217.51129213967707</v>
      </c>
      <c r="Z16" s="25">
        <v>211.43377021387357</v>
      </c>
      <c r="AA16" s="25">
        <v>206.11517049446022</v>
      </c>
      <c r="AB16" s="25">
        <v>200.20601426005624</v>
      </c>
      <c r="AC16" s="25">
        <v>193.66014399247965</v>
      </c>
      <c r="AD16" s="25">
        <v>182.104545429561</v>
      </c>
      <c r="AE16" s="25">
        <v>165.62447921502852</v>
      </c>
      <c r="AF16" s="25">
        <v>158.66715896399094</v>
      </c>
      <c r="AG16" s="25">
        <v>153.51767621567262</v>
      </c>
      <c r="AH16" s="25">
        <v>169.4699703454387</v>
      </c>
      <c r="AI16" s="25">
        <v>175.06674333572346</v>
      </c>
      <c r="AJ16" s="25">
        <v>179.9364828185946</v>
      </c>
      <c r="AK16" s="25">
        <v>196.52862527818246</v>
      </c>
      <c r="AL16" s="25">
        <v>199.34754762648788</v>
      </c>
      <c r="AM16" s="25">
        <v>203.51053049215167</v>
      </c>
      <c r="AN16" s="25">
        <v>216.91941236792027</v>
      </c>
      <c r="AO16" s="25">
        <v>228.16378670493157</v>
      </c>
      <c r="AP16" s="25">
        <v>244.9615550274821</v>
      </c>
      <c r="AQ16" s="25">
        <v>256.75778076066103</v>
      </c>
      <c r="AR16" s="25">
        <v>258.38357018153255</v>
      </c>
      <c r="AS16" s="25">
        <v>256.07395858229813</v>
      </c>
      <c r="AT16" s="25">
        <v>274.52786204880596</v>
      </c>
      <c r="AU16" s="25">
        <v>287.47969702728017</v>
      </c>
      <c r="AV16" s="25">
        <v>291.6614828968139</v>
      </c>
      <c r="AW16" s="25">
        <v>296.9415852592094</v>
      </c>
      <c r="AX16" s="25">
        <v>308.7796303939971</v>
      </c>
      <c r="AY16" s="25">
        <v>316.2964837247182</v>
      </c>
      <c r="AZ16" s="25">
        <v>324.43352501081404</v>
      </c>
      <c r="BA16" s="25">
        <v>324.5305013760846</v>
      </c>
      <c r="BB16" s="25">
        <v>323.91117696817497</v>
      </c>
      <c r="BC16" s="25">
        <v>335.76042561288125</v>
      </c>
      <c r="BD16" s="25">
        <v>347.27986217957454</v>
      </c>
      <c r="BE16" s="25">
        <v>352.81071186277313</v>
      </c>
      <c r="BF16" s="25">
        <v>355.53000260322597</v>
      </c>
      <c r="BG16" s="25">
        <v>353.7836706448759</v>
      </c>
      <c r="BH16" s="25">
        <v>367.0036790409949</v>
      </c>
      <c r="BI16" s="25">
        <v>374.0862517407112</v>
      </c>
      <c r="BJ16" s="25">
        <v>374.7954326952282</v>
      </c>
      <c r="BK16" s="25">
        <v>379.91993459713797</v>
      </c>
      <c r="BL16" s="25">
        <v>392.9283510013832</v>
      </c>
      <c r="BM16" s="25">
        <v>405.47522339919385</v>
      </c>
      <c r="BN16" s="25">
        <v>406.1005328535452</v>
      </c>
      <c r="BO16" s="25">
        <v>409.91327237357655</v>
      </c>
      <c r="BP16" s="25">
        <v>407.12046327647545</v>
      </c>
      <c r="BQ16" s="25">
        <v>405.38127022068113</v>
      </c>
      <c r="BR16" s="25">
        <v>412.6080420707864</v>
      </c>
      <c r="BS16" s="25">
        <v>402.6417106644368</v>
      </c>
      <c r="BT16" s="25">
        <v>399.76539218397244</v>
      </c>
      <c r="BU16" s="25">
        <v>404.11081163146247</v>
      </c>
      <c r="BV16" s="25">
        <v>400.3521577080681</v>
      </c>
      <c r="BW16" s="25">
        <v>394.3150753516777</v>
      </c>
      <c r="BX16" s="25">
        <v>400.22713528677536</v>
      </c>
      <c r="BY16" s="25">
        <v>423.1827920364813</v>
      </c>
      <c r="BZ16" s="25">
        <v>422.10764360047614</v>
      </c>
      <c r="CA16" s="25">
        <v>424.85271780462807</v>
      </c>
      <c r="CB16" s="25">
        <v>436.98675901177603</v>
      </c>
      <c r="CC16" s="25">
        <v>438.41210216520255</v>
      </c>
      <c r="CD16" s="25">
        <v>452.45445139279434</v>
      </c>
      <c r="CE16" s="25">
        <v>480.3089819944692</v>
      </c>
      <c r="CF16" s="25">
        <v>490.49865576158504</v>
      </c>
      <c r="CG16" s="25">
        <v>500.35278951628476</v>
      </c>
      <c r="CH16" s="25">
        <v>493.8055512360639</v>
      </c>
      <c r="CI16" s="25">
        <v>477.1369735813375</v>
      </c>
      <c r="CJ16" s="25">
        <v>470.87842932856194</v>
      </c>
      <c r="CK16" s="25">
        <v>475.55352774943617</v>
      </c>
      <c r="CL16" s="25">
        <v>479.40361053354377</v>
      </c>
      <c r="CM16" s="25">
        <v>469.11107774157114</v>
      </c>
      <c r="CN16" s="25">
        <v>461.9127264983252</v>
      </c>
      <c r="CO16" s="25">
        <v>442.0852239149471</v>
      </c>
      <c r="CP16" s="25">
        <v>420.4157268134951</v>
      </c>
      <c r="CQ16" s="25">
        <v>428.33615550664666</v>
      </c>
      <c r="CR16" s="25">
        <v>427.1534630013505</v>
      </c>
      <c r="CS16" s="25">
        <v>480.4659993122795</v>
      </c>
      <c r="CT16" s="25">
        <v>500.270918705223</v>
      </c>
      <c r="CU16" s="25">
        <v>520.0758380981653</v>
      </c>
      <c r="CV16" s="25">
        <v>539.8807574911112</v>
      </c>
      <c r="CW16" s="25">
        <v>559.6856768840521</v>
      </c>
      <c r="CX16" s="25">
        <v>579.4905962769981</v>
      </c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2"/>
        <v>2000</v>
      </c>
      <c r="B17" s="24" t="s">
        <v>53</v>
      </c>
      <c r="C17" s="12" t="s">
        <v>54</v>
      </c>
      <c r="D17" s="22" t="s">
        <v>83</v>
      </c>
      <c r="E17" s="22" t="s">
        <v>26</v>
      </c>
      <c r="F17" s="22" t="s">
        <v>75</v>
      </c>
      <c r="G17" s="22" t="s">
        <v>72</v>
      </c>
      <c r="H17" s="22">
        <v>91</v>
      </c>
      <c r="I17" s="13" t="s">
        <v>95</v>
      </c>
      <c r="J17" s="13" t="s">
        <v>33</v>
      </c>
      <c r="K17" s="23" t="s">
        <v>82</v>
      </c>
      <c r="L17" s="25">
        <v>384.15868217254393</v>
      </c>
      <c r="M17" s="25">
        <v>409.5405762454195</v>
      </c>
      <c r="N17" s="25">
        <v>434.92247053359443</v>
      </c>
      <c r="O17" s="25">
        <v>460.30436460647</v>
      </c>
      <c r="P17" s="25">
        <v>485.6862588946449</v>
      </c>
      <c r="Q17" s="25">
        <v>511.06815296752035</v>
      </c>
      <c r="R17" s="25">
        <v>536.4500472556953</v>
      </c>
      <c r="S17" s="25">
        <v>561.8319413285708</v>
      </c>
      <c r="T17" s="25">
        <v>587.2138356167457</v>
      </c>
      <c r="U17" s="25">
        <v>612.5957296896213</v>
      </c>
      <c r="V17" s="25">
        <v>637.977623977796</v>
      </c>
      <c r="W17" s="25">
        <v>656.1523806917239</v>
      </c>
      <c r="X17" s="25">
        <v>676.7752744632816</v>
      </c>
      <c r="Y17" s="25">
        <v>700.4617904831334</v>
      </c>
      <c r="Z17" s="25">
        <v>725.0964893182137</v>
      </c>
      <c r="AA17" s="25">
        <v>752.1312006302929</v>
      </c>
      <c r="AB17" s="25">
        <v>777.6031397972367</v>
      </c>
      <c r="AC17" s="25">
        <v>808.2250231255705</v>
      </c>
      <c r="AD17" s="25">
        <v>831.8238825827757</v>
      </c>
      <c r="AE17" s="25">
        <v>864.3485377748873</v>
      </c>
      <c r="AF17" s="25">
        <v>886.418229446194</v>
      </c>
      <c r="AG17" s="25">
        <v>914.8277957212835</v>
      </c>
      <c r="AH17" s="25">
        <v>943.9191856653805</v>
      </c>
      <c r="AI17" s="25">
        <v>969.8770579216344</v>
      </c>
      <c r="AJ17" s="25">
        <v>992.071613119501</v>
      </c>
      <c r="AK17" s="25">
        <v>1016.1264923995044</v>
      </c>
      <c r="AL17" s="25">
        <v>1026.7216203438477</v>
      </c>
      <c r="AM17" s="25">
        <v>1049.6404310602084</v>
      </c>
      <c r="AN17" s="25">
        <v>1064.774699445192</v>
      </c>
      <c r="AO17" s="25">
        <v>1081.823832630036</v>
      </c>
      <c r="AP17" s="25">
        <v>1092.5580418266916</v>
      </c>
      <c r="AQ17" s="25">
        <v>1103.604484225686</v>
      </c>
      <c r="AR17" s="25">
        <v>1118.382022622405</v>
      </c>
      <c r="AS17" s="25">
        <v>1127.266070083385</v>
      </c>
      <c r="AT17" s="25">
        <v>1133.2553834569972</v>
      </c>
      <c r="AU17" s="25">
        <v>1141.0058839407786</v>
      </c>
      <c r="AV17" s="25">
        <v>1139.4515134237008</v>
      </c>
      <c r="AW17" s="25">
        <v>1143.3901328424115</v>
      </c>
      <c r="AX17" s="25">
        <v>1142.727418070676</v>
      </c>
      <c r="AY17" s="25">
        <v>1151.2375460401722</v>
      </c>
      <c r="AZ17" s="25">
        <v>1146.3144227993052</v>
      </c>
      <c r="BA17" s="25">
        <v>1144.8593920662195</v>
      </c>
      <c r="BB17" s="25">
        <v>1135.137737403217</v>
      </c>
      <c r="BC17" s="25">
        <v>1131.3954604776222</v>
      </c>
      <c r="BD17" s="25">
        <v>1139.2171970702482</v>
      </c>
      <c r="BE17" s="25">
        <v>1139.2587909745123</v>
      </c>
      <c r="BF17" s="25">
        <v>1131.4424861701718</v>
      </c>
      <c r="BG17" s="25">
        <v>1143.854851191125</v>
      </c>
      <c r="BH17" s="25">
        <v>1148.1139745382031</v>
      </c>
      <c r="BI17" s="25">
        <v>1151.2129635865326</v>
      </c>
      <c r="BJ17" s="25">
        <v>1157.0424143649059</v>
      </c>
      <c r="BK17" s="25">
        <v>1162.2326244639282</v>
      </c>
      <c r="BL17" s="25">
        <v>1167.1851703039993</v>
      </c>
      <c r="BM17" s="25">
        <v>1179.872850710457</v>
      </c>
      <c r="BN17" s="25">
        <v>1189.5734602887815</v>
      </c>
      <c r="BO17" s="25">
        <v>1208.262100474001</v>
      </c>
      <c r="BP17" s="25">
        <v>1218.7789679516331</v>
      </c>
      <c r="BQ17" s="25">
        <v>1237.5900166044794</v>
      </c>
      <c r="BR17" s="25">
        <v>1257.8524697028026</v>
      </c>
      <c r="BS17" s="25">
        <v>1265.5327515826518</v>
      </c>
      <c r="BT17" s="25">
        <v>1283.2364033067904</v>
      </c>
      <c r="BU17" s="25">
        <v>1303.5723710273921</v>
      </c>
      <c r="BV17" s="25">
        <v>1319.6169069287012</v>
      </c>
      <c r="BW17" s="25">
        <v>1347.2210597194085</v>
      </c>
      <c r="BX17" s="25">
        <v>1360.21912153816</v>
      </c>
      <c r="BY17" s="25">
        <v>1364.9723244728298</v>
      </c>
      <c r="BZ17" s="25">
        <v>1378.7154664281788</v>
      </c>
      <c r="CA17" s="25">
        <v>1394.8317730267158</v>
      </c>
      <c r="CB17" s="25">
        <v>1407.8295179247664</v>
      </c>
      <c r="CC17" s="25">
        <v>1404.411031472713</v>
      </c>
      <c r="CD17" s="25">
        <v>1410.597799145485</v>
      </c>
      <c r="CE17" s="25">
        <v>1405.1351336980415</v>
      </c>
      <c r="CF17" s="25">
        <v>1403.7820444267643</v>
      </c>
      <c r="CG17" s="25">
        <v>1413.733804617769</v>
      </c>
      <c r="CH17" s="25">
        <v>1410.1919686244587</v>
      </c>
      <c r="CI17" s="25">
        <v>1422.4499568786052</v>
      </c>
      <c r="CJ17" s="25">
        <v>1405.7531583449993</v>
      </c>
      <c r="CK17" s="25">
        <v>1387.046886646915</v>
      </c>
      <c r="CL17" s="25">
        <v>1378.8570864908866</v>
      </c>
      <c r="CM17" s="25">
        <v>1357.40475612912</v>
      </c>
      <c r="CN17" s="25">
        <v>1341.522429371091</v>
      </c>
      <c r="CO17" s="25">
        <v>1313.489692358728</v>
      </c>
      <c r="CP17" s="25">
        <v>1297.6259265610258</v>
      </c>
      <c r="CQ17" s="25">
        <v>1276.873802345401</v>
      </c>
      <c r="CR17" s="25">
        <v>1264.0433734921376</v>
      </c>
      <c r="CS17" s="25">
        <v>1212.1653294097432</v>
      </c>
      <c r="CT17" s="25">
        <v>1187.0859944917593</v>
      </c>
      <c r="CU17" s="25">
        <v>1162.0066595737758</v>
      </c>
      <c r="CV17" s="25">
        <v>1136.9273246557923</v>
      </c>
      <c r="CW17" s="25">
        <v>1111.8479895225091</v>
      </c>
      <c r="CX17" s="25">
        <v>1086.7686546045254</v>
      </c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2"/>
        <v>2000</v>
      </c>
      <c r="B18" s="24" t="s">
        <v>55</v>
      </c>
      <c r="C18" s="12" t="s">
        <v>56</v>
      </c>
      <c r="D18" s="22" t="s">
        <v>83</v>
      </c>
      <c r="E18" s="22"/>
      <c r="F18" s="22" t="s">
        <v>75</v>
      </c>
      <c r="G18" s="22" t="s">
        <v>72</v>
      </c>
      <c r="H18" s="22">
        <v>91</v>
      </c>
      <c r="I18" s="13" t="s">
        <v>95</v>
      </c>
      <c r="J18" s="13" t="s">
        <v>33</v>
      </c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2"/>
        <v>2000</v>
      </c>
      <c r="B19" s="24" t="s">
        <v>57</v>
      </c>
      <c r="C19" s="12" t="s">
        <v>58</v>
      </c>
      <c r="D19" s="22" t="s">
        <v>83</v>
      </c>
      <c r="E19" s="22" t="s">
        <v>26</v>
      </c>
      <c r="F19" s="22" t="s">
        <v>75</v>
      </c>
      <c r="G19" s="22" t="s">
        <v>72</v>
      </c>
      <c r="H19" s="22">
        <v>91</v>
      </c>
      <c r="I19" s="13" t="s">
        <v>95</v>
      </c>
      <c r="J19" s="13" t="s">
        <v>33</v>
      </c>
      <c r="K19" s="23" t="s">
        <v>82</v>
      </c>
      <c r="L19" s="25">
        <v>2993.8960184950224</v>
      </c>
      <c r="M19" s="25">
        <v>3253.9280817372255</v>
      </c>
      <c r="N19" s="25">
        <v>3513.9601449794286</v>
      </c>
      <c r="O19" s="25">
        <v>3773.992208221632</v>
      </c>
      <c r="P19" s="25">
        <v>4034.0242714638407</v>
      </c>
      <c r="Q19" s="25">
        <v>4294.056334706043</v>
      </c>
      <c r="R19" s="25">
        <v>4554.088397948246</v>
      </c>
      <c r="S19" s="25">
        <v>4814.1204611904495</v>
      </c>
      <c r="T19" s="25">
        <v>5074.152524432672</v>
      </c>
      <c r="U19" s="25">
        <v>5334.184587674861</v>
      </c>
      <c r="V19" s="25">
        <v>5594.21665091705</v>
      </c>
      <c r="W19" s="25">
        <v>5757.096872104298</v>
      </c>
      <c r="X19" s="25">
        <v>5907.696347796361</v>
      </c>
      <c r="Y19" s="25">
        <v>6117.4630313555135</v>
      </c>
      <c r="Z19" s="25">
        <v>6330.5686047735535</v>
      </c>
      <c r="AA19" s="25">
        <v>6602.336050277609</v>
      </c>
      <c r="AB19" s="25">
        <v>6889.751163090843</v>
      </c>
      <c r="AC19" s="25">
        <v>7134.9968939378805</v>
      </c>
      <c r="AD19" s="25">
        <v>7335.458077915989</v>
      </c>
      <c r="AE19" s="25">
        <v>7589.3569254137965</v>
      </c>
      <c r="AF19" s="25">
        <v>7725.225712076958</v>
      </c>
      <c r="AG19" s="25">
        <v>7968.180458607996</v>
      </c>
      <c r="AH19" s="25">
        <v>8254.60019381615</v>
      </c>
      <c r="AI19" s="25">
        <v>8444.36112046854</v>
      </c>
      <c r="AJ19" s="25">
        <v>8604.343791908928</v>
      </c>
      <c r="AK19" s="25">
        <v>8760.157324622865</v>
      </c>
      <c r="AL19" s="25">
        <v>8803.159058940391</v>
      </c>
      <c r="AM19" s="25">
        <v>8926.718524702</v>
      </c>
      <c r="AN19" s="25">
        <v>9084.351078767804</v>
      </c>
      <c r="AO19" s="25">
        <v>9160.940842190044</v>
      </c>
      <c r="AP19" s="25">
        <v>9112.557280755247</v>
      </c>
      <c r="AQ19" s="25">
        <v>9098.009231951137</v>
      </c>
      <c r="AR19" s="25">
        <v>9154.449752191596</v>
      </c>
      <c r="AS19" s="25">
        <v>9261.778918662772</v>
      </c>
      <c r="AT19" s="25">
        <v>9269.48154525992</v>
      </c>
      <c r="AU19" s="25">
        <v>9331.13901602979</v>
      </c>
      <c r="AV19" s="25">
        <v>9346.362401445513</v>
      </c>
      <c r="AW19" s="25">
        <v>9328.985578702426</v>
      </c>
      <c r="AX19" s="25">
        <v>9330.375436500275</v>
      </c>
      <c r="AY19" s="25">
        <v>9417.229677930793</v>
      </c>
      <c r="AZ19" s="25">
        <v>9397.23449502822</v>
      </c>
      <c r="BA19" s="25">
        <v>9352.855353932458</v>
      </c>
      <c r="BB19" s="25">
        <v>9230.678250561828</v>
      </c>
      <c r="BC19" s="25">
        <v>9115.816515519602</v>
      </c>
      <c r="BD19" s="25">
        <v>9074.33023592408</v>
      </c>
      <c r="BE19" s="25">
        <v>9028.143112017793</v>
      </c>
      <c r="BF19" s="25">
        <v>8956.388121783184</v>
      </c>
      <c r="BG19" s="25">
        <v>8957.391448846984</v>
      </c>
      <c r="BH19" s="25">
        <v>8930.29099817144</v>
      </c>
      <c r="BI19" s="25">
        <v>8840.053979252647</v>
      </c>
      <c r="BJ19" s="25">
        <v>8823.611959431073</v>
      </c>
      <c r="BK19" s="25">
        <v>8838.929377146498</v>
      </c>
      <c r="BL19" s="25">
        <v>8847.510898145243</v>
      </c>
      <c r="BM19" s="25">
        <v>8851.652510697015</v>
      </c>
      <c r="BN19" s="25">
        <v>8839.097823508246</v>
      </c>
      <c r="BO19" s="25">
        <v>8858.036531355667</v>
      </c>
      <c r="BP19" s="25">
        <v>8786.08864742013</v>
      </c>
      <c r="BQ19" s="25">
        <v>8702.195486209577</v>
      </c>
      <c r="BR19" s="25">
        <v>8693.949337826381</v>
      </c>
      <c r="BS19" s="25">
        <v>8615.686698580206</v>
      </c>
      <c r="BT19" s="25">
        <v>8527.326787649448</v>
      </c>
      <c r="BU19" s="25">
        <v>8605.473389299701</v>
      </c>
      <c r="BV19" s="25">
        <v>8562.37655172573</v>
      </c>
      <c r="BW19" s="25">
        <v>8605.996104495238</v>
      </c>
      <c r="BX19" s="25">
        <v>8523.363424289992</v>
      </c>
      <c r="BY19" s="25">
        <v>8466.496764087722</v>
      </c>
      <c r="BZ19" s="25">
        <v>8398.796822372977</v>
      </c>
      <c r="CA19" s="25">
        <v>8378.896718436963</v>
      </c>
      <c r="CB19" s="25">
        <v>8299.867811095966</v>
      </c>
      <c r="CC19" s="25">
        <v>8123.058874189223</v>
      </c>
      <c r="CD19" s="25">
        <v>8005.379319749009</v>
      </c>
      <c r="CE19" s="25">
        <v>7841.472020200358</v>
      </c>
      <c r="CF19" s="25">
        <v>7692.665426866988</v>
      </c>
      <c r="CG19" s="25">
        <v>7662.271475204428</v>
      </c>
      <c r="CH19" s="25">
        <v>7541.061892161671</v>
      </c>
      <c r="CI19" s="25">
        <v>7412.504008753239</v>
      </c>
      <c r="CJ19" s="25">
        <v>7210.9050456806735</v>
      </c>
      <c r="CK19" s="25">
        <v>7025.37881900377</v>
      </c>
      <c r="CL19" s="25">
        <v>6921.342194238262</v>
      </c>
      <c r="CM19" s="25">
        <v>6758.673549018034</v>
      </c>
      <c r="CN19" s="25">
        <v>6657.186011960816</v>
      </c>
      <c r="CO19" s="25">
        <v>6443.872926976457</v>
      </c>
      <c r="CP19" s="25">
        <v>6410.856033009801</v>
      </c>
      <c r="CQ19" s="25">
        <v>6297.316647022675</v>
      </c>
      <c r="CR19" s="25">
        <v>6301.431692748133</v>
      </c>
      <c r="CS19" s="25">
        <v>6049.851932760726</v>
      </c>
      <c r="CT19" s="25">
        <v>5955.812446615105</v>
      </c>
      <c r="CU19" s="25">
        <v>5861.772960469533</v>
      </c>
      <c r="CV19" s="25">
        <v>5767.73347432396</v>
      </c>
      <c r="CW19" s="25">
        <v>5673.6939881783865</v>
      </c>
      <c r="CX19" s="25">
        <v>5579.654502032767</v>
      </c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2"/>
        <v>2000</v>
      </c>
      <c r="B20" s="24" t="s">
        <v>59</v>
      </c>
      <c r="C20" s="12" t="s">
        <v>60</v>
      </c>
      <c r="D20" s="22" t="s">
        <v>83</v>
      </c>
      <c r="E20" s="22" t="s">
        <v>25</v>
      </c>
      <c r="F20" s="22" t="s">
        <v>75</v>
      </c>
      <c r="G20" s="22" t="s">
        <v>72</v>
      </c>
      <c r="H20" s="22">
        <v>91</v>
      </c>
      <c r="I20" s="13" t="s">
        <v>95</v>
      </c>
      <c r="J20" s="13" t="s">
        <v>33</v>
      </c>
      <c r="K20" s="23" t="s">
        <v>82</v>
      </c>
      <c r="L20" s="25">
        <f>L21+L23</f>
        <v>0</v>
      </c>
      <c r="M20" s="25">
        <f aca="true" t="shared" si="9" ref="M20:BX20">M21+M23</f>
        <v>0</v>
      </c>
      <c r="N20" s="25">
        <f t="shared" si="9"/>
        <v>0</v>
      </c>
      <c r="O20" s="25">
        <f t="shared" si="9"/>
        <v>0</v>
      </c>
      <c r="P20" s="25">
        <f t="shared" si="9"/>
        <v>0</v>
      </c>
      <c r="Q20" s="25">
        <f t="shared" si="9"/>
        <v>0</v>
      </c>
      <c r="R20" s="25">
        <f t="shared" si="9"/>
        <v>0</v>
      </c>
      <c r="S20" s="25">
        <f t="shared" si="9"/>
        <v>0</v>
      </c>
      <c r="T20" s="25">
        <f t="shared" si="9"/>
        <v>0</v>
      </c>
      <c r="U20" s="25">
        <f t="shared" si="9"/>
        <v>0</v>
      </c>
      <c r="V20" s="25">
        <f t="shared" si="9"/>
        <v>0</v>
      </c>
      <c r="W20" s="25">
        <f t="shared" si="9"/>
        <v>0</v>
      </c>
      <c r="X20" s="25">
        <f t="shared" si="9"/>
        <v>0</v>
      </c>
      <c r="Y20" s="25">
        <f t="shared" si="9"/>
        <v>0</v>
      </c>
      <c r="Z20" s="25">
        <f t="shared" si="9"/>
        <v>10.312306926075127</v>
      </c>
      <c r="AA20" s="25">
        <f t="shared" si="9"/>
        <v>81.06482439601876</v>
      </c>
      <c r="AB20" s="25">
        <f t="shared" si="9"/>
        <v>303.20968447769565</v>
      </c>
      <c r="AC20" s="25">
        <f t="shared" si="9"/>
        <v>709.5413822347274</v>
      </c>
      <c r="AD20" s="25">
        <f t="shared" si="9"/>
        <v>1209.0128737119817</v>
      </c>
      <c r="AE20" s="25">
        <f t="shared" si="9"/>
        <v>2002.5292478940707</v>
      </c>
      <c r="AF20" s="25">
        <f t="shared" si="9"/>
        <v>2963.8893667252896</v>
      </c>
      <c r="AG20" s="25">
        <f t="shared" si="9"/>
        <v>3980.4028689309253</v>
      </c>
      <c r="AH20" s="25">
        <f t="shared" si="9"/>
        <v>5077.866882266211</v>
      </c>
      <c r="AI20" s="25">
        <f t="shared" si="9"/>
        <v>6360.043582018061</v>
      </c>
      <c r="AJ20" s="25">
        <f t="shared" si="9"/>
        <v>7746.512252905033</v>
      </c>
      <c r="AK20" s="25">
        <f t="shared" si="9"/>
        <v>9129.395643449248</v>
      </c>
      <c r="AL20" s="25">
        <f t="shared" si="9"/>
        <v>10380.514583648779</v>
      </c>
      <c r="AM20" s="25">
        <f t="shared" si="9"/>
        <v>11831.271148839487</v>
      </c>
      <c r="AN20" s="25">
        <f t="shared" si="9"/>
        <v>12821.197751349373</v>
      </c>
      <c r="AO20" s="25">
        <f t="shared" si="9"/>
        <v>13832.468112858034</v>
      </c>
      <c r="AP20" s="25">
        <f t="shared" si="9"/>
        <v>14665.372931761043</v>
      </c>
      <c r="AQ20" s="25">
        <f t="shared" si="9"/>
        <v>15456.502640025663</v>
      </c>
      <c r="AR20" s="25">
        <f t="shared" si="9"/>
        <v>16063.200295776223</v>
      </c>
      <c r="AS20" s="25">
        <f t="shared" si="9"/>
        <v>16591.841694597886</v>
      </c>
      <c r="AT20" s="25">
        <f t="shared" si="9"/>
        <v>16836.908000737127</v>
      </c>
      <c r="AU20" s="25">
        <f t="shared" si="9"/>
        <v>17081.18435897986</v>
      </c>
      <c r="AV20" s="25">
        <f t="shared" si="9"/>
        <v>17477.11721708379</v>
      </c>
      <c r="AW20" s="25">
        <f t="shared" si="9"/>
        <v>18051.319096049865</v>
      </c>
      <c r="AX20" s="25">
        <f t="shared" si="9"/>
        <v>18526.47989700092</v>
      </c>
      <c r="AY20" s="25">
        <f t="shared" si="9"/>
        <v>18923.06976215912</v>
      </c>
      <c r="AZ20" s="25">
        <f t="shared" si="9"/>
        <v>19396.53618255521</v>
      </c>
      <c r="BA20" s="25">
        <f t="shared" si="9"/>
        <v>19731.876141329405</v>
      </c>
      <c r="BB20" s="25">
        <f t="shared" si="9"/>
        <v>20255.626032081876</v>
      </c>
      <c r="BC20" s="25">
        <f t="shared" si="9"/>
        <v>20531.488808828693</v>
      </c>
      <c r="BD20" s="25">
        <f t="shared" si="9"/>
        <v>20436.886494779494</v>
      </c>
      <c r="BE20" s="25">
        <f t="shared" si="9"/>
        <v>20140.083548696242</v>
      </c>
      <c r="BF20" s="25">
        <f t="shared" si="9"/>
        <v>20323.83159123912</v>
      </c>
      <c r="BG20" s="25">
        <f t="shared" si="9"/>
        <v>20112.607045649525</v>
      </c>
      <c r="BH20" s="25">
        <f t="shared" si="9"/>
        <v>19690.76967892031</v>
      </c>
      <c r="BI20" s="25">
        <f t="shared" si="9"/>
        <v>19297.511588336973</v>
      </c>
      <c r="BJ20" s="25">
        <f t="shared" si="9"/>
        <v>19400.240417410343</v>
      </c>
      <c r="BK20" s="25">
        <f t="shared" si="9"/>
        <v>18515.214297357503</v>
      </c>
      <c r="BL20" s="25">
        <f t="shared" si="9"/>
        <v>17687.04329893938</v>
      </c>
      <c r="BM20" s="25">
        <f t="shared" si="9"/>
        <v>17003.878611588472</v>
      </c>
      <c r="BN20" s="25">
        <f t="shared" si="9"/>
        <v>16524.64465923757</v>
      </c>
      <c r="BO20" s="25">
        <f t="shared" si="9"/>
        <v>15497.40600693307</v>
      </c>
      <c r="BP20" s="25">
        <f t="shared" si="9"/>
        <v>14934.48224984196</v>
      </c>
      <c r="BQ20" s="25">
        <f t="shared" si="9"/>
        <v>13677.121379863429</v>
      </c>
      <c r="BR20" s="25">
        <f t="shared" si="9"/>
        <v>13284.440658248692</v>
      </c>
      <c r="BS20" s="25">
        <f t="shared" si="9"/>
        <v>12130.579996759347</v>
      </c>
      <c r="BT20" s="25">
        <f t="shared" si="9"/>
        <v>10969.338674009025</v>
      </c>
      <c r="BU20" s="25">
        <f t="shared" si="9"/>
        <v>9710.329260061322</v>
      </c>
      <c r="BV20" s="25">
        <f t="shared" si="9"/>
        <v>8604.060753708181</v>
      </c>
      <c r="BW20" s="25">
        <f t="shared" si="9"/>
        <v>7190.886824003767</v>
      </c>
      <c r="BX20" s="25">
        <f t="shared" si="9"/>
        <v>6197.742204575681</v>
      </c>
      <c r="BY20" s="25">
        <f aca="true" t="shared" si="10" ref="BY20:CX20">BY21+BY23</f>
        <v>4731.656069795091</v>
      </c>
      <c r="BZ20" s="25">
        <f t="shared" si="10"/>
        <v>3338.5182109223556</v>
      </c>
      <c r="CA20" s="25">
        <f t="shared" si="10"/>
        <v>2187.592665429057</v>
      </c>
      <c r="CB20" s="25">
        <f t="shared" si="10"/>
        <v>977.1101046023572</v>
      </c>
      <c r="CC20" s="25">
        <f t="shared" si="10"/>
        <v>407.0021079168969</v>
      </c>
      <c r="CD20" s="25">
        <f t="shared" si="10"/>
        <v>297.9635857340575</v>
      </c>
      <c r="CE20" s="25">
        <f t="shared" si="10"/>
        <v>231.01098852164546</v>
      </c>
      <c r="CF20" s="25">
        <f t="shared" si="10"/>
        <v>195.5028606822192</v>
      </c>
      <c r="CG20" s="25">
        <f t="shared" si="10"/>
        <v>130.8595916181117</v>
      </c>
      <c r="CH20" s="25">
        <f t="shared" si="10"/>
        <v>116.63785688695503</v>
      </c>
      <c r="CI20" s="25">
        <f t="shared" si="10"/>
        <v>103.08396580248218</v>
      </c>
      <c r="CJ20" s="25">
        <f t="shared" si="10"/>
        <v>128.05699700417043</v>
      </c>
      <c r="CK20" s="25">
        <f t="shared" si="10"/>
        <v>116.6116448125216</v>
      </c>
      <c r="CL20" s="25">
        <f t="shared" si="10"/>
        <v>114.36055362139854</v>
      </c>
      <c r="CM20" s="25">
        <f t="shared" si="10"/>
        <v>124.68933696177032</v>
      </c>
      <c r="CN20" s="25">
        <f t="shared" si="10"/>
        <v>163.07012440158334</v>
      </c>
      <c r="CO20" s="25">
        <f t="shared" si="10"/>
        <v>98.90190239727985</v>
      </c>
      <c r="CP20" s="25">
        <f t="shared" si="10"/>
        <v>94.31057479562963</v>
      </c>
      <c r="CQ20" s="25">
        <f t="shared" si="10"/>
        <v>65.6483565218504</v>
      </c>
      <c r="CR20" s="25">
        <f t="shared" si="10"/>
        <v>64.51496840813057</v>
      </c>
      <c r="CS20" s="25">
        <f t="shared" si="10"/>
        <v>19.39335337899093</v>
      </c>
      <c r="CT20" s="25">
        <f t="shared" si="10"/>
        <v>18.850524626214366</v>
      </c>
      <c r="CU20" s="25">
        <f t="shared" si="10"/>
        <v>18.93733386882853</v>
      </c>
      <c r="CV20" s="25">
        <f t="shared" si="10"/>
        <v>4.565209072906689</v>
      </c>
      <c r="CW20" s="25">
        <f t="shared" si="10"/>
        <v>0</v>
      </c>
      <c r="CX20" s="25">
        <f t="shared" si="10"/>
        <v>0</v>
      </c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2"/>
        <v>2000</v>
      </c>
      <c r="B21" s="24" t="s">
        <v>61</v>
      </c>
      <c r="C21" s="12" t="s">
        <v>62</v>
      </c>
      <c r="D21" s="22" t="s">
        <v>83</v>
      </c>
      <c r="E21" s="22" t="s">
        <v>25</v>
      </c>
      <c r="F21" s="22" t="s">
        <v>75</v>
      </c>
      <c r="G21" s="22" t="s">
        <v>72</v>
      </c>
      <c r="H21" s="22">
        <v>91</v>
      </c>
      <c r="I21" s="13" t="s">
        <v>95</v>
      </c>
      <c r="J21" s="13" t="s">
        <v>33</v>
      </c>
      <c r="K21" s="23" t="s">
        <v>82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10.312306926075127</v>
      </c>
      <c r="AA21" s="26">
        <v>75.98961980743827</v>
      </c>
      <c r="AB21" s="26">
        <v>294.54258128221426</v>
      </c>
      <c r="AC21" s="26">
        <v>694.8226033191863</v>
      </c>
      <c r="AD21" s="26">
        <v>1182.1593381191512</v>
      </c>
      <c r="AE21" s="26">
        <v>1946.7265858807596</v>
      </c>
      <c r="AF21" s="26">
        <v>2883.9308401101543</v>
      </c>
      <c r="AG21" s="26">
        <v>3830.038601669808</v>
      </c>
      <c r="AH21" s="26">
        <v>4851.578572174415</v>
      </c>
      <c r="AI21" s="26">
        <v>5999.88142127925</v>
      </c>
      <c r="AJ21" s="26">
        <v>7213.2627732158935</v>
      </c>
      <c r="AK21" s="26">
        <v>8422.39078778619</v>
      </c>
      <c r="AL21" s="26">
        <v>9593.47415202841</v>
      </c>
      <c r="AM21" s="26">
        <v>10780.161018905317</v>
      </c>
      <c r="AN21" s="26">
        <v>11670.364893551847</v>
      </c>
      <c r="AO21" s="26">
        <v>12463.821352637277</v>
      </c>
      <c r="AP21" s="26">
        <v>13055.614723979175</v>
      </c>
      <c r="AQ21" s="26">
        <v>13618.280680200924</v>
      </c>
      <c r="AR21" s="26">
        <v>14029.162550422805</v>
      </c>
      <c r="AS21" s="26">
        <v>14434.815168753035</v>
      </c>
      <c r="AT21" s="26">
        <v>14593.230671155367</v>
      </c>
      <c r="AU21" s="26">
        <v>14683.111503450875</v>
      </c>
      <c r="AV21" s="26">
        <v>14884.63347215119</v>
      </c>
      <c r="AW21" s="26">
        <v>15293.511977423472</v>
      </c>
      <c r="AX21" s="26">
        <v>15629.055897474478</v>
      </c>
      <c r="AY21" s="26">
        <v>15972.413220535429</v>
      </c>
      <c r="AZ21" s="26">
        <v>16293.175658521104</v>
      </c>
      <c r="BA21" s="26">
        <v>16663.458328420522</v>
      </c>
      <c r="BB21" s="26">
        <v>17029.642794632848</v>
      </c>
      <c r="BC21" s="26">
        <v>17111.99018822126</v>
      </c>
      <c r="BD21" s="26">
        <v>16995.544642502824</v>
      </c>
      <c r="BE21" s="26">
        <v>16818.516815889692</v>
      </c>
      <c r="BF21" s="26">
        <v>16718.013609312562</v>
      </c>
      <c r="BG21" s="26">
        <v>16513.37317056432</v>
      </c>
      <c r="BH21" s="26">
        <v>16246.967983036211</v>
      </c>
      <c r="BI21" s="26">
        <v>15757.129339876397</v>
      </c>
      <c r="BJ21" s="26">
        <v>15754.935706161368</v>
      </c>
      <c r="BK21" s="26">
        <v>15110.567491223526</v>
      </c>
      <c r="BL21" s="26">
        <v>14479.927483706986</v>
      </c>
      <c r="BM21" s="26">
        <v>13832.156465734794</v>
      </c>
      <c r="BN21" s="26">
        <v>13472.891060698215</v>
      </c>
      <c r="BO21" s="26">
        <v>12551.221556748198</v>
      </c>
      <c r="BP21" s="26">
        <v>11918.655317130419</v>
      </c>
      <c r="BQ21" s="26">
        <v>10613.490154853665</v>
      </c>
      <c r="BR21" s="26">
        <v>10001.067173586225</v>
      </c>
      <c r="BS21" s="26">
        <v>8967.138850608491</v>
      </c>
      <c r="BT21" s="26">
        <v>8054.746216444672</v>
      </c>
      <c r="BU21" s="26">
        <v>6945.652867169814</v>
      </c>
      <c r="BV21" s="26">
        <v>6143.0380807630245</v>
      </c>
      <c r="BW21" s="26">
        <v>5228.315220879071</v>
      </c>
      <c r="BX21" s="26">
        <v>4432.067927738856</v>
      </c>
      <c r="BY21" s="26">
        <v>3326.218979818551</v>
      </c>
      <c r="BZ21" s="26">
        <v>2397.3294870528484</v>
      </c>
      <c r="CA21" s="26">
        <v>1599.9156961939088</v>
      </c>
      <c r="CB21" s="26">
        <v>682.508309441037</v>
      </c>
      <c r="CC21" s="26">
        <v>281.9484633499835</v>
      </c>
      <c r="CD21" s="26">
        <v>192.95414477723727</v>
      </c>
      <c r="CE21" s="26">
        <v>134.960916315468</v>
      </c>
      <c r="CF21" s="26">
        <v>116.94387441526102</v>
      </c>
      <c r="CG21" s="26">
        <v>67.7073246351</v>
      </c>
      <c r="CH21" s="26">
        <v>59.870870728360835</v>
      </c>
      <c r="CI21" s="26">
        <v>50.831822707304305</v>
      </c>
      <c r="CJ21" s="26">
        <v>64.43210552986447</v>
      </c>
      <c r="CK21" s="26">
        <v>58.83153190057785</v>
      </c>
      <c r="CL21" s="26">
        <v>58.86958142816864</v>
      </c>
      <c r="CM21" s="26">
        <v>64.01933310325401</v>
      </c>
      <c r="CN21" s="26">
        <v>82.75773160991109</v>
      </c>
      <c r="CO21" s="26">
        <v>49.718726132097146</v>
      </c>
      <c r="CP21" s="26">
        <v>47.43175909889981</v>
      </c>
      <c r="CQ21" s="26">
        <v>32.162855054850176</v>
      </c>
      <c r="CR21" s="26">
        <v>31.607579733752143</v>
      </c>
      <c r="CS21" s="26">
        <v>9.501314834726903</v>
      </c>
      <c r="CT21" s="26">
        <v>9.235368730955827</v>
      </c>
      <c r="CU21" s="26">
        <v>9.277898869898571</v>
      </c>
      <c r="CV21" s="26">
        <v>2.236616399702033</v>
      </c>
      <c r="CW21" s="26">
        <v>0</v>
      </c>
      <c r="CX21" s="26">
        <v>0</v>
      </c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2"/>
        <v>2000</v>
      </c>
      <c r="B22" s="24" t="s">
        <v>63</v>
      </c>
      <c r="C22" s="12" t="s">
        <v>64</v>
      </c>
      <c r="D22" s="22" t="s">
        <v>83</v>
      </c>
      <c r="E22" s="22" t="s">
        <v>25</v>
      </c>
      <c r="F22" s="22" t="s">
        <v>75</v>
      </c>
      <c r="G22" s="22" t="s">
        <v>72</v>
      </c>
      <c r="H22" s="22">
        <v>91</v>
      </c>
      <c r="I22" s="13" t="s">
        <v>95</v>
      </c>
      <c r="J22" s="13" t="s">
        <v>33</v>
      </c>
      <c r="K22" s="23" t="s">
        <v>82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2"/>
        <v>2000</v>
      </c>
      <c r="B23" s="22" t="s">
        <v>65</v>
      </c>
      <c r="C23" s="12" t="s">
        <v>66</v>
      </c>
      <c r="D23" s="22" t="s">
        <v>83</v>
      </c>
      <c r="E23" s="22" t="s">
        <v>25</v>
      </c>
      <c r="F23" s="22" t="s">
        <v>75</v>
      </c>
      <c r="G23" s="22" t="s">
        <v>72</v>
      </c>
      <c r="H23" s="22">
        <v>91</v>
      </c>
      <c r="I23" s="13" t="s">
        <v>95</v>
      </c>
      <c r="J23" s="13" t="s">
        <v>33</v>
      </c>
      <c r="K23" s="23" t="s">
        <v>82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5.075204588580489</v>
      </c>
      <c r="AB23" s="25">
        <v>8.667103195481412</v>
      </c>
      <c r="AC23" s="25">
        <v>14.718778915541057</v>
      </c>
      <c r="AD23" s="25">
        <v>26.85353559283042</v>
      </c>
      <c r="AE23" s="25">
        <v>55.80266201331111</v>
      </c>
      <c r="AF23" s="25">
        <v>79.95852661513517</v>
      </c>
      <c r="AG23" s="25">
        <v>150.36426726111745</v>
      </c>
      <c r="AH23" s="25">
        <v>226.28831009179612</v>
      </c>
      <c r="AI23" s="25">
        <v>360.1621607388104</v>
      </c>
      <c r="AJ23" s="25">
        <v>533.2494796891398</v>
      </c>
      <c r="AK23" s="25">
        <v>707.0048556630591</v>
      </c>
      <c r="AL23" s="25">
        <v>787.0404316203691</v>
      </c>
      <c r="AM23" s="25">
        <v>1051.1101299341697</v>
      </c>
      <c r="AN23" s="25">
        <v>1150.8328577975253</v>
      </c>
      <c r="AO23" s="25">
        <v>1368.646760220758</v>
      </c>
      <c r="AP23" s="25">
        <v>1609.7582077818686</v>
      </c>
      <c r="AQ23" s="25">
        <v>1838.2219598247398</v>
      </c>
      <c r="AR23" s="25">
        <v>2034.0377453534177</v>
      </c>
      <c r="AS23" s="25">
        <v>2157.0265258448517</v>
      </c>
      <c r="AT23" s="25">
        <v>2243.677329581761</v>
      </c>
      <c r="AU23" s="25">
        <v>2398.072855528985</v>
      </c>
      <c r="AV23" s="25">
        <v>2592.4837449326</v>
      </c>
      <c r="AW23" s="25">
        <v>2757.8071186263937</v>
      </c>
      <c r="AX23" s="25">
        <v>2897.4239995264443</v>
      </c>
      <c r="AY23" s="25">
        <v>2950.656541623693</v>
      </c>
      <c r="AZ23" s="25">
        <v>3103.3605240341044</v>
      </c>
      <c r="BA23" s="25">
        <v>3068.4178129088846</v>
      </c>
      <c r="BB23" s="25">
        <v>3225.98323744903</v>
      </c>
      <c r="BC23" s="25">
        <v>3419.4986206074304</v>
      </c>
      <c r="BD23" s="25">
        <v>3441.34185227667</v>
      </c>
      <c r="BE23" s="25">
        <v>3321.5667328065506</v>
      </c>
      <c r="BF23" s="25">
        <v>3605.8179819265565</v>
      </c>
      <c r="BG23" s="25">
        <v>3599.2338750852077</v>
      </c>
      <c r="BH23" s="25">
        <v>3443.8016958841</v>
      </c>
      <c r="BI23" s="25">
        <v>3540.3822484605766</v>
      </c>
      <c r="BJ23" s="25">
        <v>3645.304711248974</v>
      </c>
      <c r="BK23" s="25">
        <v>3404.6468061339765</v>
      </c>
      <c r="BL23" s="25">
        <v>3207.115815232396</v>
      </c>
      <c r="BM23" s="25">
        <v>3171.7221458536806</v>
      </c>
      <c r="BN23" s="25">
        <v>3051.7535985393542</v>
      </c>
      <c r="BO23" s="25">
        <v>2946.184450184872</v>
      </c>
      <c r="BP23" s="25">
        <v>3015.8269327115404</v>
      </c>
      <c r="BQ23" s="25">
        <v>3063.631225009763</v>
      </c>
      <c r="BR23" s="25">
        <v>3283.3734846624657</v>
      </c>
      <c r="BS23" s="25">
        <v>3163.441146150855</v>
      </c>
      <c r="BT23" s="25">
        <v>2914.5924575643517</v>
      </c>
      <c r="BU23" s="25">
        <v>2764.676392891508</v>
      </c>
      <c r="BV23" s="25">
        <v>2461.0226729451574</v>
      </c>
      <c r="BW23" s="25">
        <v>1962.5716031246968</v>
      </c>
      <c r="BX23" s="25">
        <v>1765.6742768368244</v>
      </c>
      <c r="BY23" s="25">
        <v>1405.43708997654</v>
      </c>
      <c r="BZ23" s="25">
        <v>941.188723869507</v>
      </c>
      <c r="CA23" s="25">
        <v>587.6769692351482</v>
      </c>
      <c r="CB23" s="25">
        <v>294.6017951613202</v>
      </c>
      <c r="CC23" s="25">
        <v>125.05364456691338</v>
      </c>
      <c r="CD23" s="25">
        <v>105.00944095682024</v>
      </c>
      <c r="CE23" s="25">
        <v>96.05007220617743</v>
      </c>
      <c r="CF23" s="25">
        <v>78.55898626695816</v>
      </c>
      <c r="CG23" s="25">
        <v>63.1522669830117</v>
      </c>
      <c r="CH23" s="25">
        <v>56.76698615859419</v>
      </c>
      <c r="CI23" s="25">
        <v>52.25214309517788</v>
      </c>
      <c r="CJ23" s="25">
        <v>63.624891474305954</v>
      </c>
      <c r="CK23" s="25">
        <v>57.78011291194375</v>
      </c>
      <c r="CL23" s="25">
        <v>55.490972193229894</v>
      </c>
      <c r="CM23" s="25">
        <v>60.67000385851632</v>
      </c>
      <c r="CN23" s="25">
        <v>80.31239279167225</v>
      </c>
      <c r="CO23" s="25">
        <v>49.18317626518271</v>
      </c>
      <c r="CP23" s="25">
        <v>46.87881569672983</v>
      </c>
      <c r="CQ23" s="25">
        <v>33.485501467000226</v>
      </c>
      <c r="CR23" s="25">
        <v>32.907388674378424</v>
      </c>
      <c r="CS23" s="25">
        <v>9.892038544264027</v>
      </c>
      <c r="CT23" s="25">
        <v>9.615155895258539</v>
      </c>
      <c r="CU23" s="25">
        <v>9.659434998929962</v>
      </c>
      <c r="CV23" s="25">
        <v>2.328592673204656</v>
      </c>
      <c r="CW23" s="25">
        <v>0</v>
      </c>
      <c r="CX23" s="25">
        <v>0</v>
      </c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2"/>
        <v>2000</v>
      </c>
      <c r="B24" s="24" t="s">
        <v>67</v>
      </c>
      <c r="C24" s="12" t="s">
        <v>68</v>
      </c>
      <c r="D24" s="22" t="s">
        <v>83</v>
      </c>
      <c r="E24" s="22"/>
      <c r="F24" s="22" t="s">
        <v>75</v>
      </c>
      <c r="G24" s="22" t="s">
        <v>72</v>
      </c>
      <c r="H24" s="22">
        <v>91</v>
      </c>
      <c r="I24" s="13" t="s">
        <v>95</v>
      </c>
      <c r="J24" s="13" t="s">
        <v>33</v>
      </c>
      <c r="K24" s="23" t="s">
        <v>82</v>
      </c>
      <c r="L24" s="22">
        <v>364067</v>
      </c>
      <c r="M24" s="22">
        <v>368612</v>
      </c>
      <c r="N24" s="22">
        <v>372290</v>
      </c>
      <c r="O24" s="22">
        <v>375394</v>
      </c>
      <c r="P24" s="22">
        <v>378207</v>
      </c>
      <c r="Q24" s="22">
        <v>381024</v>
      </c>
      <c r="R24" s="22">
        <v>384136</v>
      </c>
      <c r="S24" s="22">
        <v>387829</v>
      </c>
      <c r="T24" s="22">
        <v>392394</v>
      </c>
      <c r="U24" s="22">
        <v>398124</v>
      </c>
      <c r="V24" s="22">
        <v>404742</v>
      </c>
      <c r="W24" s="22">
        <v>411976</v>
      </c>
      <c r="X24" s="22">
        <v>422933</v>
      </c>
      <c r="Y24" s="22">
        <v>439031</v>
      </c>
      <c r="Z24" s="22">
        <v>458866</v>
      </c>
      <c r="AA24" s="22">
        <v>478711</v>
      </c>
      <c r="AB24" s="22">
        <v>498213</v>
      </c>
      <c r="AC24" s="22">
        <v>520869</v>
      </c>
      <c r="AD24" s="22">
        <v>547687</v>
      </c>
      <c r="AE24" s="22">
        <v>576474</v>
      </c>
      <c r="AF24" s="22">
        <v>604377</v>
      </c>
      <c r="AG24" s="22">
        <v>632404</v>
      </c>
      <c r="AH24" s="22">
        <v>653898</v>
      </c>
      <c r="AI24" s="22">
        <v>665398</v>
      </c>
      <c r="AJ24" s="22">
        <v>669812</v>
      </c>
      <c r="AK24" s="22">
        <v>673786</v>
      </c>
      <c r="AL24" s="22">
        <v>676305</v>
      </c>
      <c r="AM24" s="22">
        <v>676937</v>
      </c>
      <c r="AN24" s="22">
        <v>676229</v>
      </c>
      <c r="AO24" s="22">
        <v>674259</v>
      </c>
      <c r="AP24" s="22">
        <v>670404</v>
      </c>
      <c r="AQ24" s="22">
        <v>664622</v>
      </c>
      <c r="AR24" s="22">
        <v>659301</v>
      </c>
      <c r="AS24" s="22">
        <v>655522</v>
      </c>
      <c r="AT24" s="22">
        <v>652331</v>
      </c>
      <c r="AU24" s="22">
        <v>647839</v>
      </c>
      <c r="AV24" s="22">
        <v>642600</v>
      </c>
      <c r="AW24" s="22">
        <v>635440</v>
      </c>
      <c r="AX24" s="22">
        <v>625651</v>
      </c>
      <c r="AY24" s="22">
        <v>613946</v>
      </c>
      <c r="AZ24" s="22">
        <v>602206</v>
      </c>
      <c r="BA24" s="22">
        <v>590591</v>
      </c>
      <c r="BB24" s="22">
        <v>577457</v>
      </c>
      <c r="BC24" s="22">
        <v>562359</v>
      </c>
      <c r="BD24" s="22">
        <v>546333</v>
      </c>
      <c r="BE24" s="22">
        <v>530251</v>
      </c>
      <c r="BF24" s="22">
        <v>513186</v>
      </c>
      <c r="BG24" s="22">
        <v>500645</v>
      </c>
      <c r="BH24" s="22">
        <v>495218</v>
      </c>
      <c r="BI24" s="22">
        <v>494132</v>
      </c>
      <c r="BJ24" s="22">
        <v>492493</v>
      </c>
      <c r="BK24" s="22">
        <v>491840</v>
      </c>
      <c r="BL24" s="22">
        <v>487143</v>
      </c>
      <c r="BM24" s="22">
        <v>475582</v>
      </c>
      <c r="BN24" s="22">
        <v>459814</v>
      </c>
      <c r="BO24" s="22">
        <v>445654</v>
      </c>
      <c r="BP24" s="22">
        <v>432337</v>
      </c>
      <c r="BQ24" s="22">
        <v>419906</v>
      </c>
      <c r="BR24" s="22">
        <v>409094</v>
      </c>
      <c r="BS24" s="22">
        <v>399971</v>
      </c>
      <c r="BT24" s="22">
        <v>390666</v>
      </c>
      <c r="BU24" s="22">
        <v>380119</v>
      </c>
      <c r="BV24" s="22">
        <v>376452</v>
      </c>
      <c r="BW24" s="22">
        <v>383065</v>
      </c>
      <c r="BX24" s="22">
        <v>395699</v>
      </c>
      <c r="BY24" s="22">
        <v>407129</v>
      </c>
      <c r="BZ24" s="22">
        <v>419336</v>
      </c>
      <c r="CA24" s="22">
        <v>424451</v>
      </c>
      <c r="CB24" s="22">
        <v>417996</v>
      </c>
      <c r="CC24" s="22">
        <v>403695</v>
      </c>
      <c r="CD24" s="22">
        <v>389799</v>
      </c>
      <c r="CE24" s="22">
        <v>374729</v>
      </c>
      <c r="CF24" s="22">
        <v>359212</v>
      </c>
      <c r="CG24" s="22">
        <v>344464</v>
      </c>
      <c r="CH24" s="22">
        <v>329769</v>
      </c>
      <c r="CI24" s="22">
        <v>313604</v>
      </c>
      <c r="CJ24" s="22">
        <v>296763</v>
      </c>
      <c r="CK24" s="22">
        <v>277930</v>
      </c>
      <c r="CL24" s="22">
        <v>256455</v>
      </c>
      <c r="CM24" s="22">
        <v>233453</v>
      </c>
      <c r="CN24" s="22">
        <v>210581</v>
      </c>
      <c r="CO24" s="22">
        <v>187389</v>
      </c>
      <c r="CP24" s="22">
        <v>166465</v>
      </c>
      <c r="CQ24" s="22">
        <v>149225</v>
      </c>
      <c r="CR24" s="22">
        <v>134561</v>
      </c>
      <c r="CS24" s="22">
        <v>120077</v>
      </c>
      <c r="CT24" s="22">
        <v>106408</v>
      </c>
      <c r="CU24" s="22">
        <v>92812</v>
      </c>
      <c r="CV24" s="22">
        <v>78724</v>
      </c>
      <c r="CW24" s="22">
        <v>64742</v>
      </c>
      <c r="CX24" s="22">
        <v>184807</v>
      </c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69</v>
      </c>
      <c r="D100" t="s">
        <v>74</v>
      </c>
      <c r="E100" s="15" t="s">
        <v>22</v>
      </c>
      <c r="F100" t="s">
        <v>75</v>
      </c>
      <c r="G100" t="s">
        <v>72</v>
      </c>
      <c r="H100">
        <v>66</v>
      </c>
      <c r="I100" s="1" t="s">
        <v>76</v>
      </c>
      <c r="J100" s="18" t="str">
        <f>VLOOKUP(H100,AgeList,3,FALSE)</f>
        <v>Single</v>
      </c>
      <c r="K100" t="s">
        <v>77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90</v>
      </c>
      <c r="D101" t="s">
        <v>78</v>
      </c>
      <c r="E101" s="15" t="s">
        <v>23</v>
      </c>
      <c r="F101" t="s">
        <v>79</v>
      </c>
      <c r="G101" t="s">
        <v>80</v>
      </c>
      <c r="H101">
        <v>71</v>
      </c>
      <c r="I101" s="1" t="s">
        <v>81</v>
      </c>
      <c r="J101" s="18" t="s">
        <v>102</v>
      </c>
      <c r="K101" t="s">
        <v>82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98</v>
      </c>
      <c r="D102" t="s">
        <v>83</v>
      </c>
      <c r="E102" s="15" t="s">
        <v>24</v>
      </c>
      <c r="F102" t="s">
        <v>84</v>
      </c>
      <c r="G102" s="8"/>
      <c r="H102">
        <v>76</v>
      </c>
      <c r="I102" s="1" t="s">
        <v>85</v>
      </c>
      <c r="J102" s="18"/>
      <c r="K102" t="s">
        <v>86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100</v>
      </c>
      <c r="D103" t="s">
        <v>87</v>
      </c>
      <c r="E103" s="15" t="s">
        <v>25</v>
      </c>
      <c r="F103" t="s">
        <v>88</v>
      </c>
      <c r="G103" s="8"/>
      <c r="H103">
        <v>81</v>
      </c>
      <c r="I103" s="1" t="s">
        <v>89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103</v>
      </c>
      <c r="D104" t="s">
        <v>91</v>
      </c>
      <c r="E104" s="15" t="s">
        <v>26</v>
      </c>
      <c r="F104" t="s">
        <v>92</v>
      </c>
      <c r="G104" s="8"/>
      <c r="H104">
        <v>86</v>
      </c>
      <c r="I104" s="1" t="s">
        <v>93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29</v>
      </c>
      <c r="D105" t="s">
        <v>94</v>
      </c>
      <c r="E105" s="15" t="s">
        <v>27</v>
      </c>
      <c r="F105" s="8"/>
      <c r="G105" s="8"/>
      <c r="H105">
        <v>91</v>
      </c>
      <c r="I105" s="1" t="s">
        <v>95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31</v>
      </c>
      <c r="D106" s="8"/>
      <c r="E106" s="8"/>
      <c r="F106" s="8"/>
      <c r="G106" s="8"/>
      <c r="H106">
        <v>96</v>
      </c>
      <c r="I106" s="1" t="s">
        <v>96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30</v>
      </c>
      <c r="D107" s="8"/>
      <c r="E107" s="8"/>
      <c r="F107" s="8"/>
      <c r="G107" s="8"/>
      <c r="H107">
        <v>101</v>
      </c>
      <c r="I107" s="1" t="s">
        <v>97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32</v>
      </c>
      <c r="D108" s="8"/>
      <c r="E108" s="8"/>
      <c r="F108" s="8"/>
      <c r="G108" s="8"/>
      <c r="H108">
        <v>106</v>
      </c>
      <c r="I108" s="1" t="s">
        <v>99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101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76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81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85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89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93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95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96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97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99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101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E106:E337 D100:D337">
      <formula1>VarType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C1">
      <formula1>$C$101:$C$108</formula1>
    </dataValidation>
    <dataValidation type="list" showInputMessage="1" showErrorMessage="1" sqref="G100:G337">
      <formula1>Nominal</formula1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  <dataValidation type="list" allowBlank="1" showInputMessage="1" showErrorMessage="1" sqref="D8:D24">
      <formula1>$D$100:$D$105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F8:F24">
      <formula1>$F$100:$F$104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H8:H24">
      <formula1>$H$100:$H$120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K8:K24">
      <formula1>$K$100:$K$102</formula1>
    </dataValidation>
  </dataValidations>
  <hyperlinks>
    <hyperlink ref="F2" r:id="rId1" display="HELP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338"/>
  <sheetViews>
    <sheetView workbookViewId="0" topLeftCell="A1">
      <selection activeCell="G14" sqref="G14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0" max="122" width="8.8515625" style="0" customWidth="1"/>
    <col min="123" max="16384" width="0" style="0" hidden="1" customWidth="1"/>
  </cols>
  <sheetData>
    <row r="1" spans="1:122" ht="12.75">
      <c r="A1" s="2" t="s">
        <v>104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105</v>
      </c>
      <c r="B2" s="2"/>
      <c r="C2" s="10"/>
      <c r="D2" s="2"/>
      <c r="E2" s="2"/>
      <c r="F2" s="11" t="s">
        <v>106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107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110</v>
      </c>
      <c r="B5" s="5"/>
      <c r="C5" s="2"/>
      <c r="D5" s="2"/>
      <c r="E5" s="2"/>
      <c r="F5" s="2"/>
      <c r="G5" s="27" t="s">
        <v>111</v>
      </c>
      <c r="H5" s="2"/>
      <c r="I5" s="27" t="s">
        <v>112</v>
      </c>
      <c r="J5" s="27" t="s">
        <v>113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8"/>
      <c r="H6" s="27" t="s">
        <v>114</v>
      </c>
      <c r="I6" s="27"/>
      <c r="J6" s="27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108</v>
      </c>
      <c r="B7" s="5" t="s">
        <v>34</v>
      </c>
      <c r="C7" s="5" t="s">
        <v>109</v>
      </c>
      <c r="D7" s="5" t="s">
        <v>70</v>
      </c>
      <c r="E7" s="16" t="s">
        <v>28</v>
      </c>
      <c r="F7" s="5" t="s">
        <v>71</v>
      </c>
      <c r="G7" s="28"/>
      <c r="H7" s="27"/>
      <c r="I7" s="27"/>
      <c r="J7" s="27"/>
      <c r="K7" s="6" t="s">
        <v>73</v>
      </c>
      <c r="L7" s="5" t="s">
        <v>115</v>
      </c>
      <c r="M7" s="5" t="s">
        <v>116</v>
      </c>
      <c r="N7" s="5" t="s">
        <v>117</v>
      </c>
      <c r="O7" s="5" t="s">
        <v>118</v>
      </c>
      <c r="P7" s="5" t="s">
        <v>119</v>
      </c>
      <c r="Q7" s="5" t="s">
        <v>120</v>
      </c>
      <c r="R7" s="5" t="s">
        <v>121</v>
      </c>
      <c r="S7" s="5" t="s">
        <v>122</v>
      </c>
      <c r="T7" s="5" t="s">
        <v>123</v>
      </c>
      <c r="U7" s="5" t="s">
        <v>124</v>
      </c>
      <c r="V7" s="5" t="s">
        <v>125</v>
      </c>
      <c r="W7" s="5" t="s">
        <v>126</v>
      </c>
      <c r="X7" s="5" t="s">
        <v>127</v>
      </c>
      <c r="Y7" s="5" t="s">
        <v>128</v>
      </c>
      <c r="Z7" s="5" t="s">
        <v>129</v>
      </c>
      <c r="AA7" s="5" t="s">
        <v>130</v>
      </c>
      <c r="AB7" s="5" t="s">
        <v>131</v>
      </c>
      <c r="AC7" s="5" t="s">
        <v>132</v>
      </c>
      <c r="AD7" s="5" t="s">
        <v>133</v>
      </c>
      <c r="AE7" s="5" t="s">
        <v>134</v>
      </c>
      <c r="AF7" s="5" t="s">
        <v>135</v>
      </c>
      <c r="AG7" s="5" t="s">
        <v>136</v>
      </c>
      <c r="AH7" s="5" t="s">
        <v>137</v>
      </c>
      <c r="AI7" s="5" t="s">
        <v>138</v>
      </c>
      <c r="AJ7" s="5" t="s">
        <v>139</v>
      </c>
      <c r="AK7" s="5" t="s">
        <v>140</v>
      </c>
      <c r="AL7" s="5" t="s">
        <v>141</v>
      </c>
      <c r="AM7" s="5" t="s">
        <v>142</v>
      </c>
      <c r="AN7" s="5" t="s">
        <v>143</v>
      </c>
      <c r="AO7" s="5" t="s">
        <v>144</v>
      </c>
      <c r="AP7" s="5" t="s">
        <v>145</v>
      </c>
      <c r="AQ7" s="5" t="s">
        <v>146</v>
      </c>
      <c r="AR7" s="5" t="s">
        <v>147</v>
      </c>
      <c r="AS7" s="5" t="s">
        <v>148</v>
      </c>
      <c r="AT7" s="5" t="s">
        <v>149</v>
      </c>
      <c r="AU7" s="5" t="s">
        <v>150</v>
      </c>
      <c r="AV7" s="5" t="s">
        <v>151</v>
      </c>
      <c r="AW7" s="5" t="s">
        <v>152</v>
      </c>
      <c r="AX7" s="5" t="s">
        <v>153</v>
      </c>
      <c r="AY7" s="5" t="s">
        <v>154</v>
      </c>
      <c r="AZ7" s="5" t="s">
        <v>155</v>
      </c>
      <c r="BA7" s="5" t="s">
        <v>156</v>
      </c>
      <c r="BB7" s="5" t="s">
        <v>157</v>
      </c>
      <c r="BC7" s="5" t="s">
        <v>158</v>
      </c>
      <c r="BD7" s="5" t="s">
        <v>159</v>
      </c>
      <c r="BE7" s="5" t="s">
        <v>160</v>
      </c>
      <c r="BF7" s="5" t="s">
        <v>161</v>
      </c>
      <c r="BG7" s="5" t="s">
        <v>162</v>
      </c>
      <c r="BH7" s="5" t="s">
        <v>163</v>
      </c>
      <c r="BI7" s="5" t="s">
        <v>164</v>
      </c>
      <c r="BJ7" s="5" t="s">
        <v>165</v>
      </c>
      <c r="BK7" s="5" t="s">
        <v>166</v>
      </c>
      <c r="BL7" s="5" t="s">
        <v>167</v>
      </c>
      <c r="BM7" s="5" t="s">
        <v>168</v>
      </c>
      <c r="BN7" s="5" t="s">
        <v>169</v>
      </c>
      <c r="BO7" s="5" t="s">
        <v>170</v>
      </c>
      <c r="BP7" s="5" t="s">
        <v>171</v>
      </c>
      <c r="BQ7" s="5" t="s">
        <v>172</v>
      </c>
      <c r="BR7" s="5" t="s">
        <v>173</v>
      </c>
      <c r="BS7" s="5" t="s">
        <v>174</v>
      </c>
      <c r="BT7" s="5" t="s">
        <v>175</v>
      </c>
      <c r="BU7" s="5" t="s">
        <v>176</v>
      </c>
      <c r="BV7" s="5" t="s">
        <v>177</v>
      </c>
      <c r="BW7" s="5" t="s">
        <v>178</v>
      </c>
      <c r="BX7" s="5" t="s">
        <v>179</v>
      </c>
      <c r="BY7" s="5" t="s">
        <v>180</v>
      </c>
      <c r="BZ7" s="5" t="s">
        <v>181</v>
      </c>
      <c r="CA7" s="5" t="s">
        <v>182</v>
      </c>
      <c r="CB7" s="5" t="s">
        <v>183</v>
      </c>
      <c r="CC7" s="5" t="s">
        <v>184</v>
      </c>
      <c r="CD7" s="5" t="s">
        <v>185</v>
      </c>
      <c r="CE7" s="5" t="s">
        <v>186</v>
      </c>
      <c r="CF7" s="5" t="s">
        <v>187</v>
      </c>
      <c r="CG7" s="5" t="s">
        <v>188</v>
      </c>
      <c r="CH7" s="5" t="s">
        <v>189</v>
      </c>
      <c r="CI7" s="5" t="s">
        <v>190</v>
      </c>
      <c r="CJ7" s="5" t="s">
        <v>191</v>
      </c>
      <c r="CK7" s="5" t="s">
        <v>192</v>
      </c>
      <c r="CL7" s="5" t="s">
        <v>193</v>
      </c>
      <c r="CM7" s="5" t="s">
        <v>194</v>
      </c>
      <c r="CN7" s="5" t="s">
        <v>195</v>
      </c>
      <c r="CO7" s="5" t="s">
        <v>196</v>
      </c>
      <c r="CP7" s="5" t="s">
        <v>197</v>
      </c>
      <c r="CQ7" s="5" t="s">
        <v>198</v>
      </c>
      <c r="CR7" s="5" t="s">
        <v>199</v>
      </c>
      <c r="CS7" s="5" t="s">
        <v>200</v>
      </c>
      <c r="CT7" s="5" t="s">
        <v>201</v>
      </c>
      <c r="CU7" s="5" t="s">
        <v>202</v>
      </c>
      <c r="CV7" s="5" t="s">
        <v>203</v>
      </c>
      <c r="CW7" s="5" t="s">
        <v>0</v>
      </c>
      <c r="CX7" s="5" t="s">
        <v>1</v>
      </c>
      <c r="CY7" s="5" t="s">
        <v>2</v>
      </c>
      <c r="CZ7" s="5" t="s">
        <v>3</v>
      </c>
      <c r="DA7" s="5" t="s">
        <v>4</v>
      </c>
      <c r="DB7" s="5" t="s">
        <v>5</v>
      </c>
      <c r="DC7" s="5" t="s">
        <v>6</v>
      </c>
      <c r="DD7" s="5" t="s">
        <v>7</v>
      </c>
      <c r="DE7" s="5" t="s">
        <v>8</v>
      </c>
      <c r="DF7" s="5" t="s">
        <v>9</v>
      </c>
      <c r="DG7" s="5" t="s">
        <v>10</v>
      </c>
      <c r="DH7" s="5" t="s">
        <v>11</v>
      </c>
      <c r="DI7" s="5" t="s">
        <v>12</v>
      </c>
      <c r="DJ7" s="5" t="s">
        <v>13</v>
      </c>
      <c r="DK7" s="5" t="s">
        <v>14</v>
      </c>
      <c r="DL7" s="5" t="s">
        <v>15</v>
      </c>
      <c r="DM7" s="5" t="s">
        <v>16</v>
      </c>
      <c r="DN7" s="5" t="s">
        <v>17</v>
      </c>
      <c r="DO7" s="5" t="s">
        <v>18</v>
      </c>
      <c r="DP7" s="5" t="s">
        <v>19</v>
      </c>
      <c r="DQ7" s="5" t="s">
        <v>20</v>
      </c>
      <c r="DR7" s="5" t="s">
        <v>21</v>
      </c>
    </row>
    <row r="8" spans="1:122" s="12" customFormat="1" ht="12.75">
      <c r="A8" s="20"/>
      <c r="B8" s="21" t="s">
        <v>35</v>
      </c>
      <c r="C8" s="12" t="s">
        <v>36</v>
      </c>
      <c r="D8" s="22" t="s">
        <v>83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37</v>
      </c>
      <c r="C9" s="12" t="s">
        <v>38</v>
      </c>
      <c r="D9" s="22" t="s">
        <v>83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39</v>
      </c>
      <c r="C10" s="12" t="s">
        <v>40</v>
      </c>
      <c r="D10" s="22" t="s">
        <v>83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41</v>
      </c>
      <c r="C11" s="12" t="s">
        <v>42</v>
      </c>
      <c r="D11" s="22" t="s">
        <v>83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43</v>
      </c>
      <c r="C12" s="12" t="s">
        <v>44</v>
      </c>
      <c r="D12" s="22" t="s">
        <v>83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45</v>
      </c>
      <c r="C13" s="12" t="s">
        <v>46</v>
      </c>
      <c r="D13" s="22" t="s">
        <v>83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47</v>
      </c>
      <c r="C14" s="12" t="s">
        <v>48</v>
      </c>
      <c r="D14" s="22" t="s">
        <v>83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49</v>
      </c>
      <c r="C15" s="12" t="s">
        <v>50</v>
      </c>
      <c r="D15" s="22" t="s">
        <v>83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51</v>
      </c>
      <c r="C16" s="12" t="s">
        <v>52</v>
      </c>
      <c r="D16" s="22" t="s">
        <v>83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53</v>
      </c>
      <c r="C17" s="12" t="s">
        <v>54</v>
      </c>
      <c r="D17" s="22" t="s">
        <v>83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55</v>
      </c>
      <c r="C18" s="12" t="s">
        <v>56</v>
      </c>
      <c r="D18" s="22" t="s">
        <v>83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57</v>
      </c>
      <c r="C19" s="12" t="s">
        <v>58</v>
      </c>
      <c r="D19" s="22" t="s">
        <v>83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59</v>
      </c>
      <c r="C20" s="12" t="s">
        <v>60</v>
      </c>
      <c r="D20" s="22" t="s">
        <v>83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61</v>
      </c>
      <c r="C21" s="12" t="s">
        <v>62</v>
      </c>
      <c r="D21" s="22" t="s">
        <v>83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63</v>
      </c>
      <c r="C22" s="12" t="s">
        <v>64</v>
      </c>
      <c r="D22" s="22" t="s">
        <v>83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65</v>
      </c>
      <c r="C23" s="12" t="s">
        <v>66</v>
      </c>
      <c r="D23" s="22" t="s">
        <v>83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67</v>
      </c>
      <c r="C24" s="12" t="s">
        <v>68</v>
      </c>
      <c r="D24" s="22" t="s">
        <v>83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69</v>
      </c>
      <c r="D100" t="s">
        <v>74</v>
      </c>
      <c r="E100" s="15" t="s">
        <v>22</v>
      </c>
      <c r="F100" t="s">
        <v>75</v>
      </c>
      <c r="G100" t="s">
        <v>72</v>
      </c>
      <c r="H100">
        <v>66</v>
      </c>
      <c r="I100" s="1" t="s">
        <v>76</v>
      </c>
      <c r="J100" s="18" t="str">
        <f>VLOOKUP(H100,AgeList,3,FALSE)</f>
        <v>Single</v>
      </c>
      <c r="K100" t="s">
        <v>77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90</v>
      </c>
      <c r="D101" t="s">
        <v>78</v>
      </c>
      <c r="E101" s="15" t="s">
        <v>23</v>
      </c>
      <c r="F101" t="s">
        <v>79</v>
      </c>
      <c r="G101" t="s">
        <v>80</v>
      </c>
      <c r="H101">
        <v>71</v>
      </c>
      <c r="I101" s="1" t="s">
        <v>81</v>
      </c>
      <c r="J101" s="18" t="s">
        <v>102</v>
      </c>
      <c r="K101" t="s">
        <v>82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98</v>
      </c>
      <c r="D102" t="s">
        <v>83</v>
      </c>
      <c r="E102" s="15" t="s">
        <v>24</v>
      </c>
      <c r="F102" t="s">
        <v>84</v>
      </c>
      <c r="G102" s="8"/>
      <c r="H102">
        <v>76</v>
      </c>
      <c r="I102" s="1" t="s">
        <v>85</v>
      </c>
      <c r="J102" s="18"/>
      <c r="K102" t="s">
        <v>86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100</v>
      </c>
      <c r="D103" t="s">
        <v>87</v>
      </c>
      <c r="E103" s="15" t="s">
        <v>25</v>
      </c>
      <c r="F103" t="s">
        <v>88</v>
      </c>
      <c r="G103" s="8"/>
      <c r="H103">
        <v>81</v>
      </c>
      <c r="I103" s="1" t="s">
        <v>89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103</v>
      </c>
      <c r="D104" t="s">
        <v>91</v>
      </c>
      <c r="E104" s="15" t="s">
        <v>26</v>
      </c>
      <c r="F104" t="s">
        <v>92</v>
      </c>
      <c r="G104" s="8"/>
      <c r="H104">
        <v>86</v>
      </c>
      <c r="I104" s="1" t="s">
        <v>93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29</v>
      </c>
      <c r="D105" t="s">
        <v>94</v>
      </c>
      <c r="E105" s="15" t="s">
        <v>27</v>
      </c>
      <c r="F105" s="8"/>
      <c r="G105" s="8"/>
      <c r="H105">
        <v>91</v>
      </c>
      <c r="I105" s="1" t="s">
        <v>95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31</v>
      </c>
      <c r="D106" s="8"/>
      <c r="E106" s="8"/>
      <c r="F106" s="8"/>
      <c r="G106" s="8"/>
      <c r="H106">
        <v>96</v>
      </c>
      <c r="I106" s="1" t="s">
        <v>96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30</v>
      </c>
      <c r="D107" s="8"/>
      <c r="E107" s="8"/>
      <c r="F107" s="8"/>
      <c r="G107" s="8"/>
      <c r="H107">
        <v>101</v>
      </c>
      <c r="I107" s="1" t="s">
        <v>97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32</v>
      </c>
      <c r="D108" s="8"/>
      <c r="E108" s="8"/>
      <c r="F108" s="8"/>
      <c r="G108" s="8"/>
      <c r="H108">
        <v>106</v>
      </c>
      <c r="I108" s="1" t="s">
        <v>99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101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76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81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85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89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93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95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96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97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99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101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338"/>
  <sheetViews>
    <sheetView workbookViewId="0" topLeftCell="A1">
      <selection activeCell="E23" sqref="E23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0" max="122" width="8.8515625" style="0" customWidth="1"/>
    <col min="123" max="16384" width="0" style="0" hidden="1" customWidth="1"/>
  </cols>
  <sheetData>
    <row r="1" spans="1:122" ht="12.75">
      <c r="A1" s="2" t="s">
        <v>104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105</v>
      </c>
      <c r="B2" s="2"/>
      <c r="C2" s="10"/>
      <c r="D2" s="2"/>
      <c r="E2" s="2"/>
      <c r="F2" s="11" t="s">
        <v>106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107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110</v>
      </c>
      <c r="B5" s="5"/>
      <c r="C5" s="2"/>
      <c r="D5" s="2"/>
      <c r="E5" s="2"/>
      <c r="F5" s="2"/>
      <c r="G5" s="27" t="s">
        <v>111</v>
      </c>
      <c r="H5" s="2"/>
      <c r="I5" s="27" t="s">
        <v>112</v>
      </c>
      <c r="J5" s="27" t="s">
        <v>113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8"/>
      <c r="H6" s="27" t="s">
        <v>114</v>
      </c>
      <c r="I6" s="27"/>
      <c r="J6" s="27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108</v>
      </c>
      <c r="B7" s="5" t="s">
        <v>34</v>
      </c>
      <c r="C7" s="5" t="s">
        <v>109</v>
      </c>
      <c r="D7" s="5" t="s">
        <v>70</v>
      </c>
      <c r="E7" s="16" t="s">
        <v>28</v>
      </c>
      <c r="F7" s="5" t="s">
        <v>71</v>
      </c>
      <c r="G7" s="28"/>
      <c r="H7" s="27"/>
      <c r="I7" s="27"/>
      <c r="J7" s="27"/>
      <c r="K7" s="6" t="s">
        <v>73</v>
      </c>
      <c r="L7" s="5" t="s">
        <v>115</v>
      </c>
      <c r="M7" s="5" t="s">
        <v>116</v>
      </c>
      <c r="N7" s="5" t="s">
        <v>117</v>
      </c>
      <c r="O7" s="5" t="s">
        <v>118</v>
      </c>
      <c r="P7" s="5" t="s">
        <v>119</v>
      </c>
      <c r="Q7" s="5" t="s">
        <v>120</v>
      </c>
      <c r="R7" s="5" t="s">
        <v>121</v>
      </c>
      <c r="S7" s="5" t="s">
        <v>122</v>
      </c>
      <c r="T7" s="5" t="s">
        <v>123</v>
      </c>
      <c r="U7" s="5" t="s">
        <v>124</v>
      </c>
      <c r="V7" s="5" t="s">
        <v>125</v>
      </c>
      <c r="W7" s="5" t="s">
        <v>126</v>
      </c>
      <c r="X7" s="5" t="s">
        <v>127</v>
      </c>
      <c r="Y7" s="5" t="s">
        <v>128</v>
      </c>
      <c r="Z7" s="5" t="s">
        <v>129</v>
      </c>
      <c r="AA7" s="5" t="s">
        <v>130</v>
      </c>
      <c r="AB7" s="5" t="s">
        <v>131</v>
      </c>
      <c r="AC7" s="5" t="s">
        <v>132</v>
      </c>
      <c r="AD7" s="5" t="s">
        <v>133</v>
      </c>
      <c r="AE7" s="5" t="s">
        <v>134</v>
      </c>
      <c r="AF7" s="5" t="s">
        <v>135</v>
      </c>
      <c r="AG7" s="5" t="s">
        <v>136</v>
      </c>
      <c r="AH7" s="5" t="s">
        <v>137</v>
      </c>
      <c r="AI7" s="5" t="s">
        <v>138</v>
      </c>
      <c r="AJ7" s="5" t="s">
        <v>139</v>
      </c>
      <c r="AK7" s="5" t="s">
        <v>140</v>
      </c>
      <c r="AL7" s="5" t="s">
        <v>141</v>
      </c>
      <c r="AM7" s="5" t="s">
        <v>142</v>
      </c>
      <c r="AN7" s="5" t="s">
        <v>143</v>
      </c>
      <c r="AO7" s="5" t="s">
        <v>144</v>
      </c>
      <c r="AP7" s="5" t="s">
        <v>145</v>
      </c>
      <c r="AQ7" s="5" t="s">
        <v>146</v>
      </c>
      <c r="AR7" s="5" t="s">
        <v>147</v>
      </c>
      <c r="AS7" s="5" t="s">
        <v>148</v>
      </c>
      <c r="AT7" s="5" t="s">
        <v>149</v>
      </c>
      <c r="AU7" s="5" t="s">
        <v>150</v>
      </c>
      <c r="AV7" s="5" t="s">
        <v>151</v>
      </c>
      <c r="AW7" s="5" t="s">
        <v>152</v>
      </c>
      <c r="AX7" s="5" t="s">
        <v>153</v>
      </c>
      <c r="AY7" s="5" t="s">
        <v>154</v>
      </c>
      <c r="AZ7" s="5" t="s">
        <v>155</v>
      </c>
      <c r="BA7" s="5" t="s">
        <v>156</v>
      </c>
      <c r="BB7" s="5" t="s">
        <v>157</v>
      </c>
      <c r="BC7" s="5" t="s">
        <v>158</v>
      </c>
      <c r="BD7" s="5" t="s">
        <v>159</v>
      </c>
      <c r="BE7" s="5" t="s">
        <v>160</v>
      </c>
      <c r="BF7" s="5" t="s">
        <v>161</v>
      </c>
      <c r="BG7" s="5" t="s">
        <v>162</v>
      </c>
      <c r="BH7" s="5" t="s">
        <v>163</v>
      </c>
      <c r="BI7" s="5" t="s">
        <v>164</v>
      </c>
      <c r="BJ7" s="5" t="s">
        <v>165</v>
      </c>
      <c r="BK7" s="5" t="s">
        <v>166</v>
      </c>
      <c r="BL7" s="5" t="s">
        <v>167</v>
      </c>
      <c r="BM7" s="5" t="s">
        <v>168</v>
      </c>
      <c r="BN7" s="5" t="s">
        <v>169</v>
      </c>
      <c r="BO7" s="5" t="s">
        <v>170</v>
      </c>
      <c r="BP7" s="5" t="s">
        <v>171</v>
      </c>
      <c r="BQ7" s="5" t="s">
        <v>172</v>
      </c>
      <c r="BR7" s="5" t="s">
        <v>173</v>
      </c>
      <c r="BS7" s="5" t="s">
        <v>174</v>
      </c>
      <c r="BT7" s="5" t="s">
        <v>175</v>
      </c>
      <c r="BU7" s="5" t="s">
        <v>176</v>
      </c>
      <c r="BV7" s="5" t="s">
        <v>177</v>
      </c>
      <c r="BW7" s="5" t="s">
        <v>178</v>
      </c>
      <c r="BX7" s="5" t="s">
        <v>179</v>
      </c>
      <c r="BY7" s="5" t="s">
        <v>180</v>
      </c>
      <c r="BZ7" s="5" t="s">
        <v>181</v>
      </c>
      <c r="CA7" s="5" t="s">
        <v>182</v>
      </c>
      <c r="CB7" s="5" t="s">
        <v>183</v>
      </c>
      <c r="CC7" s="5" t="s">
        <v>184</v>
      </c>
      <c r="CD7" s="5" t="s">
        <v>185</v>
      </c>
      <c r="CE7" s="5" t="s">
        <v>186</v>
      </c>
      <c r="CF7" s="5" t="s">
        <v>187</v>
      </c>
      <c r="CG7" s="5" t="s">
        <v>188</v>
      </c>
      <c r="CH7" s="5" t="s">
        <v>189</v>
      </c>
      <c r="CI7" s="5" t="s">
        <v>190</v>
      </c>
      <c r="CJ7" s="5" t="s">
        <v>191</v>
      </c>
      <c r="CK7" s="5" t="s">
        <v>192</v>
      </c>
      <c r="CL7" s="5" t="s">
        <v>193</v>
      </c>
      <c r="CM7" s="5" t="s">
        <v>194</v>
      </c>
      <c r="CN7" s="5" t="s">
        <v>195</v>
      </c>
      <c r="CO7" s="5" t="s">
        <v>196</v>
      </c>
      <c r="CP7" s="5" t="s">
        <v>197</v>
      </c>
      <c r="CQ7" s="5" t="s">
        <v>198</v>
      </c>
      <c r="CR7" s="5" t="s">
        <v>199</v>
      </c>
      <c r="CS7" s="5" t="s">
        <v>200</v>
      </c>
      <c r="CT7" s="5" t="s">
        <v>201</v>
      </c>
      <c r="CU7" s="5" t="s">
        <v>202</v>
      </c>
      <c r="CV7" s="5" t="s">
        <v>203</v>
      </c>
      <c r="CW7" s="5" t="s">
        <v>0</v>
      </c>
      <c r="CX7" s="5" t="s">
        <v>1</v>
      </c>
      <c r="CY7" s="5" t="s">
        <v>2</v>
      </c>
      <c r="CZ7" s="5" t="s">
        <v>3</v>
      </c>
      <c r="DA7" s="5" t="s">
        <v>4</v>
      </c>
      <c r="DB7" s="5" t="s">
        <v>5</v>
      </c>
      <c r="DC7" s="5" t="s">
        <v>6</v>
      </c>
      <c r="DD7" s="5" t="s">
        <v>7</v>
      </c>
      <c r="DE7" s="5" t="s">
        <v>8</v>
      </c>
      <c r="DF7" s="5" t="s">
        <v>9</v>
      </c>
      <c r="DG7" s="5" t="s">
        <v>10</v>
      </c>
      <c r="DH7" s="5" t="s">
        <v>11</v>
      </c>
      <c r="DI7" s="5" t="s">
        <v>12</v>
      </c>
      <c r="DJ7" s="5" t="s">
        <v>13</v>
      </c>
      <c r="DK7" s="5" t="s">
        <v>14</v>
      </c>
      <c r="DL7" s="5" t="s">
        <v>15</v>
      </c>
      <c r="DM7" s="5" t="s">
        <v>16</v>
      </c>
      <c r="DN7" s="5" t="s">
        <v>17</v>
      </c>
      <c r="DO7" s="5" t="s">
        <v>18</v>
      </c>
      <c r="DP7" s="5" t="s">
        <v>19</v>
      </c>
      <c r="DQ7" s="5" t="s">
        <v>20</v>
      </c>
      <c r="DR7" s="5" t="s">
        <v>21</v>
      </c>
    </row>
    <row r="8" spans="1:122" s="12" customFormat="1" ht="12.75">
      <c r="A8" s="20"/>
      <c r="B8" s="21" t="s">
        <v>35</v>
      </c>
      <c r="C8" s="12" t="s">
        <v>36</v>
      </c>
      <c r="D8" s="22" t="s">
        <v>83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37</v>
      </c>
      <c r="C9" s="12" t="s">
        <v>38</v>
      </c>
      <c r="D9" s="22" t="s">
        <v>83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39</v>
      </c>
      <c r="C10" s="12" t="s">
        <v>40</v>
      </c>
      <c r="D10" s="22" t="s">
        <v>83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41</v>
      </c>
      <c r="C11" s="12" t="s">
        <v>42</v>
      </c>
      <c r="D11" s="22" t="s">
        <v>83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43</v>
      </c>
      <c r="C12" s="12" t="s">
        <v>44</v>
      </c>
      <c r="D12" s="22" t="s">
        <v>83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45</v>
      </c>
      <c r="C13" s="12" t="s">
        <v>46</v>
      </c>
      <c r="D13" s="22" t="s">
        <v>83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47</v>
      </c>
      <c r="C14" s="12" t="s">
        <v>48</v>
      </c>
      <c r="D14" s="22" t="s">
        <v>83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49</v>
      </c>
      <c r="C15" s="12" t="s">
        <v>50</v>
      </c>
      <c r="D15" s="22" t="s">
        <v>83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51</v>
      </c>
      <c r="C16" s="12" t="s">
        <v>52</v>
      </c>
      <c r="D16" s="22" t="s">
        <v>83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53</v>
      </c>
      <c r="C17" s="12" t="s">
        <v>54</v>
      </c>
      <c r="D17" s="22" t="s">
        <v>83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55</v>
      </c>
      <c r="C18" s="12" t="s">
        <v>56</v>
      </c>
      <c r="D18" s="22" t="s">
        <v>83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57</v>
      </c>
      <c r="C19" s="12" t="s">
        <v>58</v>
      </c>
      <c r="D19" s="22" t="s">
        <v>83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59</v>
      </c>
      <c r="C20" s="12" t="s">
        <v>60</v>
      </c>
      <c r="D20" s="22" t="s">
        <v>83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61</v>
      </c>
      <c r="C21" s="12" t="s">
        <v>62</v>
      </c>
      <c r="D21" s="22" t="s">
        <v>83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63</v>
      </c>
      <c r="C22" s="12" t="s">
        <v>64</v>
      </c>
      <c r="D22" s="22" t="s">
        <v>83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65</v>
      </c>
      <c r="C23" s="12" t="s">
        <v>66</v>
      </c>
      <c r="D23" s="22" t="s">
        <v>83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67</v>
      </c>
      <c r="C24" s="12" t="s">
        <v>68</v>
      </c>
      <c r="D24" s="22" t="s">
        <v>83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69</v>
      </c>
      <c r="D100" t="s">
        <v>74</v>
      </c>
      <c r="E100" s="15" t="s">
        <v>22</v>
      </c>
      <c r="F100" t="s">
        <v>75</v>
      </c>
      <c r="G100" t="s">
        <v>72</v>
      </c>
      <c r="H100">
        <v>66</v>
      </c>
      <c r="I100" s="1" t="s">
        <v>76</v>
      </c>
      <c r="J100" s="18" t="str">
        <f>VLOOKUP(H100,AgeList,3,FALSE)</f>
        <v>Single</v>
      </c>
      <c r="K100" t="s">
        <v>77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90</v>
      </c>
      <c r="D101" t="s">
        <v>78</v>
      </c>
      <c r="E101" s="15" t="s">
        <v>23</v>
      </c>
      <c r="F101" t="s">
        <v>79</v>
      </c>
      <c r="G101" t="s">
        <v>80</v>
      </c>
      <c r="H101">
        <v>71</v>
      </c>
      <c r="I101" s="1" t="s">
        <v>81</v>
      </c>
      <c r="J101" s="18" t="s">
        <v>102</v>
      </c>
      <c r="K101" t="s">
        <v>82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98</v>
      </c>
      <c r="D102" t="s">
        <v>83</v>
      </c>
      <c r="E102" s="15" t="s">
        <v>24</v>
      </c>
      <c r="F102" t="s">
        <v>84</v>
      </c>
      <c r="G102" s="8"/>
      <c r="H102">
        <v>76</v>
      </c>
      <c r="I102" s="1" t="s">
        <v>85</v>
      </c>
      <c r="J102" s="18"/>
      <c r="K102" t="s">
        <v>86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100</v>
      </c>
      <c r="D103" t="s">
        <v>87</v>
      </c>
      <c r="E103" s="15" t="s">
        <v>25</v>
      </c>
      <c r="F103" t="s">
        <v>88</v>
      </c>
      <c r="G103" s="8"/>
      <c r="H103">
        <v>81</v>
      </c>
      <c r="I103" s="1" t="s">
        <v>89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103</v>
      </c>
      <c r="D104" t="s">
        <v>91</v>
      </c>
      <c r="E104" s="15" t="s">
        <v>26</v>
      </c>
      <c r="F104" t="s">
        <v>92</v>
      </c>
      <c r="G104" s="8"/>
      <c r="H104">
        <v>86</v>
      </c>
      <c r="I104" s="1" t="s">
        <v>93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29</v>
      </c>
      <c r="D105" t="s">
        <v>94</v>
      </c>
      <c r="E105" s="15" t="s">
        <v>27</v>
      </c>
      <c r="F105" s="8"/>
      <c r="G105" s="8"/>
      <c r="H105">
        <v>91</v>
      </c>
      <c r="I105" s="1" t="s">
        <v>95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31</v>
      </c>
      <c r="D106" s="8"/>
      <c r="E106" s="8"/>
      <c r="F106" s="8"/>
      <c r="G106" s="8"/>
      <c r="H106">
        <v>96</v>
      </c>
      <c r="I106" s="1" t="s">
        <v>96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30</v>
      </c>
      <c r="D107" s="8"/>
      <c r="E107" s="8"/>
      <c r="F107" s="8"/>
      <c r="G107" s="8"/>
      <c r="H107">
        <v>101</v>
      </c>
      <c r="I107" s="1" t="s">
        <v>97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32</v>
      </c>
      <c r="D108" s="8"/>
      <c r="E108" s="8"/>
      <c r="F108" s="8"/>
      <c r="G108" s="8"/>
      <c r="H108">
        <v>106</v>
      </c>
      <c r="I108" s="1" t="s">
        <v>99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101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76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81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85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89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93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95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96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97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99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101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 Wongkaren</dc:creator>
  <cp:keywords/>
  <dc:description/>
  <cp:lastModifiedBy>user</cp:lastModifiedBy>
  <dcterms:created xsi:type="dcterms:W3CDTF">2007-06-21T01:06:12Z</dcterms:created>
  <dcterms:modified xsi:type="dcterms:W3CDTF">2007-06-26T00:50:39Z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