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0" windowWidth="6915" windowHeight="6030" activeTab="0"/>
  </bookViews>
  <sheets>
    <sheet name="1999" sheetId="1" r:id="rId1"/>
    <sheet name="2002" sheetId="2" r:id="rId2"/>
    <sheet name="2003" sheetId="3" r:id="rId3"/>
  </sheets>
  <externalReferences>
    <externalReference r:id="rId6"/>
    <externalReference r:id="rId7"/>
  </externalReferences>
  <definedNames>
    <definedName name="AgeGroups">'[1]Lists'!$E$4:$E$23</definedName>
    <definedName name="AgeList">'[1]Lists'!$E$4:$G$24</definedName>
    <definedName name="Countries">'[1]Lists'!$A$4:$A$22</definedName>
    <definedName name="Nominal">'[1]Lists'!$D$4:$D$5</definedName>
    <definedName name="Status">'[1]Lists'!$H$4:$H$6</definedName>
    <definedName name="Units">'[1]Lists'!$C$4:$C$8</definedName>
    <definedName name="VarList">'[1]VarNames'!$B$4:$C$223</definedName>
    <definedName name="VarNames">'[1]VarNames'!$B$4:$B$223</definedName>
    <definedName name="VarType">'[1]Lists'!$B$4:$B$9</definedName>
  </definedNames>
  <calcPr fullCalcOnLoad="1"/>
</workbook>
</file>

<file path=xl/sharedStrings.xml><?xml version="1.0" encoding="utf-8"?>
<sst xmlns="http://schemas.openxmlformats.org/spreadsheetml/2006/main" count="931" uniqueCount="208">
  <si>
    <t>VarName</t>
  </si>
  <si>
    <t>LCD</t>
  </si>
  <si>
    <t xml:space="preserve">LifeCycle Deficit </t>
  </si>
  <si>
    <t>C</t>
  </si>
  <si>
    <t xml:space="preserve">Consumption  </t>
  </si>
  <si>
    <t>CG</t>
  </si>
  <si>
    <t xml:space="preserve">Public Consumption  </t>
  </si>
  <si>
    <t>CGE</t>
  </si>
  <si>
    <t>Public Consumption, Education</t>
  </si>
  <si>
    <t>CGH</t>
  </si>
  <si>
    <t xml:space="preserve">Public Consumption, Health </t>
  </si>
  <si>
    <t>CGX</t>
  </si>
  <si>
    <t xml:space="preserve">Public Consumption, Other  </t>
  </si>
  <si>
    <t>CF</t>
  </si>
  <si>
    <t>Private Consumption</t>
  </si>
  <si>
    <t>CFE</t>
  </si>
  <si>
    <t>Private Consumption, Education</t>
  </si>
  <si>
    <t>CFH</t>
  </si>
  <si>
    <t>Private Consumption, Health</t>
  </si>
  <si>
    <t>CFR</t>
  </si>
  <si>
    <t>Private Consumption, Housing</t>
  </si>
  <si>
    <t>CFD</t>
  </si>
  <si>
    <t>Private Consumption, Durables</t>
  </si>
  <si>
    <t>CFX</t>
  </si>
  <si>
    <t>Private Consumption, Other</t>
  </si>
  <si>
    <t>YL</t>
  </si>
  <si>
    <t xml:space="preserve">Labor Income </t>
  </si>
  <si>
    <t>YLE</t>
  </si>
  <si>
    <t xml:space="preserve">Earnings </t>
  </si>
  <si>
    <t>YLF</t>
  </si>
  <si>
    <t>Benefits</t>
  </si>
  <si>
    <t>YLS</t>
  </si>
  <si>
    <t>Self-employment Labor Income</t>
  </si>
  <si>
    <t>DN</t>
  </si>
  <si>
    <t>Population, Total</t>
  </si>
  <si>
    <t>Countries</t>
  </si>
  <si>
    <t>VarType</t>
  </si>
  <si>
    <t>Unit</t>
  </si>
  <si>
    <t>Nominal</t>
  </si>
  <si>
    <t>Status</t>
  </si>
  <si>
    <t>NTA</t>
  </si>
  <si>
    <t>Units</t>
  </si>
  <si>
    <t>65+</t>
  </si>
  <si>
    <t>Prelim</t>
  </si>
  <si>
    <t>Mean</t>
  </si>
  <si>
    <t>Thousands</t>
  </si>
  <si>
    <t>Real</t>
  </si>
  <si>
    <t>70+</t>
  </si>
  <si>
    <t>Final</t>
  </si>
  <si>
    <t>Smooth Mean</t>
  </si>
  <si>
    <t>Millions</t>
  </si>
  <si>
    <t>75+</t>
  </si>
  <si>
    <t>Hidden</t>
  </si>
  <si>
    <t>Rate</t>
  </si>
  <si>
    <t>Billions</t>
  </si>
  <si>
    <t>80+</t>
  </si>
  <si>
    <t>China</t>
  </si>
  <si>
    <t>Projected Mean</t>
  </si>
  <si>
    <t>Trillions</t>
  </si>
  <si>
    <t>85+</t>
  </si>
  <si>
    <t>Modeled Mean</t>
  </si>
  <si>
    <t>90+</t>
  </si>
  <si>
    <t>95+</t>
  </si>
  <si>
    <t>100+</t>
  </si>
  <si>
    <t>India</t>
  </si>
  <si>
    <t>105+</t>
  </si>
  <si>
    <t>Indonesia</t>
  </si>
  <si>
    <t>110+</t>
  </si>
  <si>
    <t>Five</t>
  </si>
  <si>
    <t>Philippines</t>
  </si>
  <si>
    <t>Country</t>
  </si>
  <si>
    <t>Researcher</t>
  </si>
  <si>
    <t>HELP</t>
  </si>
  <si>
    <t>Date Created</t>
  </si>
  <si>
    <t>Year</t>
  </si>
  <si>
    <t>Variable Name</t>
  </si>
  <si>
    <t>Age Profiles</t>
  </si>
  <si>
    <t>Nominal or Real</t>
  </si>
  <si>
    <t>Upper Age Group</t>
  </si>
  <si>
    <t>Single- or Five-Year</t>
  </si>
  <si>
    <t>Age Groups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</si>
  <si>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</si>
  <si>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</si>
  <si>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</si>
  <si>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</si>
  <si>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</si>
  <si>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</si>
  <si>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</si>
  <si>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</si>
  <si>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</si>
  <si>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</si>
  <si>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</si>
  <si>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</si>
  <si>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</si>
  <si>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</si>
  <si>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</si>
  <si>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</si>
  <si>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</si>
  <si>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</si>
  <si>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</si>
  <si>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</si>
  <si>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</si>
  <si>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</si>
  <si>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</si>
  <si>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</si>
  <si>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</si>
  <si>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</si>
  <si>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</si>
  <si>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</si>
  <si>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</si>
  <si>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</si>
  <si>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</si>
  <si>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</si>
  <si>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</si>
  <si>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</si>
  <si>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</si>
  <si>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</si>
  <si>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</si>
  <si>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</si>
  <si>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</si>
  <si>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</si>
  <si>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</si>
  <si>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</si>
  <si>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</si>
  <si>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</si>
  <si>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</si>
  <si>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</si>
  <si>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</si>
  <si>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</si>
  <si>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</si>
  <si>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</si>
  <si>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</si>
  <si>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</si>
  <si>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</si>
  <si>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</si>
  <si>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</si>
  <si>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</si>
  <si>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</si>
  <si>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</si>
  <si>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</si>
  <si>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</si>
  <si>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</si>
  <si>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</si>
  <si>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</si>
  <si>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</si>
  <si>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</si>
  <si>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</si>
  <si>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</si>
  <si>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</si>
  <si>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</si>
  <si>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</si>
  <si>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</si>
  <si>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</si>
  <si>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</si>
  <si>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</si>
  <si>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</si>
  <si>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</si>
  <si>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</si>
  <si>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</si>
  <si>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</si>
  <si>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</si>
  <si>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</si>
  <si>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</si>
  <si>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</si>
  <si>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</si>
  <si>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</si>
  <si>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</si>
  <si>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</si>
  <si>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</si>
  <si>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</si>
  <si>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</si>
  <si>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</si>
  <si>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</si>
  <si>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</si>
  <si>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</si>
  <si>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</si>
  <si>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</si>
  <si>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</si>
  <si>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</si>
  <si>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</si>
  <si>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</si>
  <si>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</si>
  <si>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</si>
  <si>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</si>
  <si>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</si>
  <si>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</si>
  <si>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</si>
  <si>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</si>
  <si>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</si>
  <si>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</si>
  <si>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</si>
  <si>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</si>
  <si>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>Regression</t>
  </si>
  <si>
    <t>Iterative method</t>
  </si>
  <si>
    <t>Regression &amp; Equivalence Scale</t>
  </si>
  <si>
    <t>Direct calculation</t>
  </si>
  <si>
    <t>Equivalence Scale</t>
  </si>
  <si>
    <t>Other</t>
  </si>
  <si>
    <t>Allocation Method</t>
  </si>
  <si>
    <t>Kenya</t>
  </si>
  <si>
    <t>Nigeria</t>
  </si>
  <si>
    <t>Mexico</t>
  </si>
  <si>
    <t>Spain</t>
  </si>
  <si>
    <t>Racelis/Salas</t>
  </si>
  <si>
    <t>Single</t>
  </si>
  <si>
    <t>Marjorie Pajaron</t>
  </si>
  <si>
    <t>Myrna Asuncion</t>
  </si>
  <si>
    <t>UN Projection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</si>
</sst>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"/>
    <numFmt numFmtId="171" formatCode="_(###0_);_(\(###0\);_(&quot; &quot;_);_(@_)"/>
    <numFmt numFmtId="172" formatCode="[$-409]mmmm\ d\,\ yyyy;@"/>
  </numFmts>
  <fonts count="23">
    <font>
      <sz val="10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>
      <alignment horizontal="center"/>
      <protection locked="0"/>
    </xf>
    <xf numFmtId="0" fontId="3" fillId="8" borderId="0" xfId="0" applyFont="1" applyFill="1" applyAlignment="1">
      <alignment/>
    </xf>
    <xf numFmtId="0" fontId="3" fillId="8" borderId="0" xfId="0" applyFont="1" applyFill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17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0" fontId="1" fillId="6" borderId="0" xfId="52" applyFont="1" applyFill="1" applyAlignment="1" applyProtection="1">
      <alignment/>
      <protection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171" fontId="0" fillId="7" borderId="0" xfId="0" applyNumberForma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3" fillId="8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171" fontId="0" fillId="7" borderId="0" xfId="0" applyNumberFormat="1" applyFill="1" applyAlignment="1" applyProtection="1">
      <alignment horizontal="left"/>
      <protection locked="0"/>
    </xf>
    <xf numFmtId="49" fontId="0" fillId="7" borderId="0" xfId="0" applyNumberFormat="1" applyFill="1" applyAlignment="1" applyProtection="1">
      <alignment horizontal="lef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7" borderId="0" xfId="0" applyNumberFormat="1" applyFill="1" applyAlignment="1" applyProtection="1">
      <alignment/>
      <protection locked="0"/>
    </xf>
    <xf numFmtId="0" fontId="3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6" borderId="0" xfId="52" applyFont="1" applyFill="1" applyAlignment="1" applyProtection="1">
      <alignment/>
      <protection/>
    </xf>
    <xf numFmtId="172" fontId="0" fillId="0" borderId="0" xfId="0" applyNumberFormat="1" applyFill="1" applyAlignment="1" applyProtection="1">
      <alignment horizontal="center"/>
      <protection locked="0"/>
    </xf>
    <xf numFmtId="171" fontId="0" fillId="7" borderId="11" xfId="0" applyNumberFormat="1" applyFont="1" applyFill="1" applyBorder="1" applyAlignment="1" applyProtection="1">
      <alignment horizontal="left"/>
      <protection locked="0"/>
    </xf>
    <xf numFmtId="49" fontId="0" fillId="7" borderId="11" xfId="0" applyNumberFormat="1" applyFont="1" applyFill="1" applyBorder="1" applyAlignment="1" applyProtection="1">
      <alignment horizontal="left"/>
      <protection locked="0"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 applyProtection="1">
      <alignment/>
      <protection locked="0"/>
    </xf>
    <xf numFmtId="0" fontId="0" fillId="7" borderId="11" xfId="0" applyFont="1" applyFill="1" applyBorder="1" applyAlignment="1">
      <alignment horizontal="center"/>
    </xf>
    <xf numFmtId="0" fontId="0" fillId="7" borderId="11" xfId="0" applyFont="1" applyFill="1" applyBorder="1" applyAlignment="1" applyProtection="1">
      <alignment horizontal="center"/>
      <protection locked="0"/>
    </xf>
    <xf numFmtId="171" fontId="0" fillId="7" borderId="11" xfId="0" applyNumberFormat="1" applyFont="1" applyFill="1" applyBorder="1" applyAlignment="1" applyProtection="1">
      <alignment horizontal="left"/>
      <protection/>
    </xf>
    <xf numFmtId="0" fontId="0" fillId="7" borderId="11" xfId="0" applyFont="1" applyFill="1" applyBorder="1" applyAlignment="1" applyProtection="1">
      <alignment horizontal="left"/>
      <protection locked="0"/>
    </xf>
    <xf numFmtId="2" fontId="0" fillId="7" borderId="11" xfId="0" applyNumberFormat="1" applyFont="1" applyFill="1" applyBorder="1" applyAlignment="1">
      <alignment/>
    </xf>
    <xf numFmtId="0" fontId="0" fillId="7" borderId="11" xfId="0" applyFont="1" applyFill="1" applyBorder="1" applyAlignment="1">
      <alignment horizontal="left"/>
    </xf>
    <xf numFmtId="1" fontId="0" fillId="7" borderId="0" xfId="0" applyNumberFormat="1" applyFill="1" applyAlignment="1" applyProtection="1">
      <alignment/>
      <protection locked="0"/>
    </xf>
    <xf numFmtId="1" fontId="0" fillId="7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hawaii.edu/Users\MONICA~1\AppData\Local\Temp\LCD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jo\Ian\apis_2002\2007_Run\L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ocumentation"/>
      <sheetName val="Lists"/>
      <sheetName val="VarNames"/>
    </sheetNames>
    <sheetDataSet>
      <sheetData sheetId="2">
        <row r="4">
          <cell r="A4" t="str">
            <v>Australia</v>
          </cell>
          <cell r="B4" t="str">
            <v>NTA</v>
          </cell>
          <cell r="C4" t="str">
            <v>Units</v>
          </cell>
          <cell r="D4" t="str">
            <v>Nominal</v>
          </cell>
          <cell r="E4">
            <v>66</v>
          </cell>
          <cell r="F4" t="str">
            <v>65+</v>
          </cell>
          <cell r="G4" t="str">
            <v>Single</v>
          </cell>
          <cell r="H4" t="str">
            <v>Prelim</v>
          </cell>
        </row>
        <row r="5">
          <cell r="A5" t="str">
            <v>Austria</v>
          </cell>
          <cell r="B5" t="str">
            <v>Mean</v>
          </cell>
          <cell r="C5" t="str">
            <v>Thousands</v>
          </cell>
          <cell r="D5" t="str">
            <v>Real</v>
          </cell>
          <cell r="E5">
            <v>71</v>
          </cell>
          <cell r="F5" t="str">
            <v>70+</v>
          </cell>
          <cell r="G5" t="str">
            <v>Single</v>
          </cell>
          <cell r="H5" t="str">
            <v>Final</v>
          </cell>
        </row>
        <row r="6">
          <cell r="A6" t="str">
            <v>Brazil</v>
          </cell>
          <cell r="B6" t="str">
            <v>Smooth Mean</v>
          </cell>
          <cell r="C6" t="str">
            <v>Millions</v>
          </cell>
          <cell r="E6">
            <v>76</v>
          </cell>
          <cell r="F6" t="str">
            <v>75+</v>
          </cell>
          <cell r="G6" t="str">
            <v>Single</v>
          </cell>
          <cell r="H6" t="str">
            <v>Hidden</v>
          </cell>
        </row>
        <row r="7">
          <cell r="A7" t="str">
            <v>Chile</v>
          </cell>
          <cell r="B7" t="str">
            <v>Rate</v>
          </cell>
          <cell r="C7" t="str">
            <v>Billions</v>
          </cell>
          <cell r="E7">
            <v>81</v>
          </cell>
          <cell r="F7" t="str">
            <v>80+</v>
          </cell>
          <cell r="G7" t="str">
            <v>Single</v>
          </cell>
        </row>
        <row r="8">
          <cell r="A8" t="str">
            <v>China</v>
          </cell>
          <cell r="B8" t="str">
            <v>Projected Mean</v>
          </cell>
          <cell r="C8" t="str">
            <v>Trillions</v>
          </cell>
          <cell r="E8">
            <v>86</v>
          </cell>
          <cell r="F8" t="str">
            <v>85+</v>
          </cell>
          <cell r="G8" t="str">
            <v>Single</v>
          </cell>
        </row>
        <row r="9">
          <cell r="A9" t="str">
            <v>Costa Rica</v>
          </cell>
          <cell r="B9" t="str">
            <v>Modeled Mean</v>
          </cell>
          <cell r="E9">
            <v>91</v>
          </cell>
          <cell r="F9" t="str">
            <v>90+</v>
          </cell>
          <cell r="G9" t="str">
            <v>Single</v>
          </cell>
        </row>
        <row r="10">
          <cell r="A10" t="str">
            <v>Finland</v>
          </cell>
          <cell r="E10">
            <v>96</v>
          </cell>
          <cell r="F10" t="str">
            <v>95+</v>
          </cell>
          <cell r="G10" t="str">
            <v>Single</v>
          </cell>
        </row>
        <row r="11">
          <cell r="A11" t="str">
            <v>France</v>
          </cell>
          <cell r="E11">
            <v>101</v>
          </cell>
          <cell r="F11" t="str">
            <v>100+</v>
          </cell>
          <cell r="G11" t="str">
            <v>Single</v>
          </cell>
        </row>
        <row r="12">
          <cell r="A12" t="str">
            <v>India</v>
          </cell>
          <cell r="E12">
            <v>106</v>
          </cell>
          <cell r="F12" t="str">
            <v>105+</v>
          </cell>
          <cell r="G12" t="str">
            <v>Single</v>
          </cell>
        </row>
        <row r="13">
          <cell r="A13" t="str">
            <v>Indonesia</v>
          </cell>
          <cell r="E13">
            <v>111</v>
          </cell>
          <cell r="F13" t="str">
            <v>110+</v>
          </cell>
          <cell r="G13" t="str">
            <v>Single</v>
          </cell>
        </row>
        <row r="14">
          <cell r="A14" t="str">
            <v>Japan</v>
          </cell>
          <cell r="E14">
            <v>14</v>
          </cell>
          <cell r="F14" t="str">
            <v>65+</v>
          </cell>
          <cell r="G14" t="str">
            <v>Five</v>
          </cell>
        </row>
        <row r="15">
          <cell r="A15" t="str">
            <v>Philippines</v>
          </cell>
          <cell r="E15">
            <v>15</v>
          </cell>
          <cell r="F15" t="str">
            <v>70+</v>
          </cell>
          <cell r="G15" t="str">
            <v>Five</v>
          </cell>
        </row>
        <row r="16">
          <cell r="A16" t="str">
            <v>Slovenia</v>
          </cell>
          <cell r="E16">
            <v>16</v>
          </cell>
          <cell r="F16" t="str">
            <v>75+</v>
          </cell>
          <cell r="G16" t="str">
            <v>Five</v>
          </cell>
        </row>
        <row r="17">
          <cell r="A17" t="str">
            <v>South Korea</v>
          </cell>
          <cell r="E17">
            <v>17</v>
          </cell>
          <cell r="F17" t="str">
            <v>80+</v>
          </cell>
          <cell r="G17" t="str">
            <v>Five</v>
          </cell>
        </row>
        <row r="18">
          <cell r="A18" t="str">
            <v>Sweden</v>
          </cell>
          <cell r="E18">
            <v>18</v>
          </cell>
          <cell r="F18" t="str">
            <v>85+</v>
          </cell>
          <cell r="G18" t="str">
            <v>Five</v>
          </cell>
        </row>
        <row r="19">
          <cell r="A19" t="str">
            <v>Taiwan</v>
          </cell>
          <cell r="E19">
            <v>19</v>
          </cell>
          <cell r="F19" t="str">
            <v>90+</v>
          </cell>
          <cell r="G19" t="str">
            <v>Five</v>
          </cell>
        </row>
        <row r="20">
          <cell r="A20" t="str">
            <v>Thailand</v>
          </cell>
          <cell r="E20">
            <v>20</v>
          </cell>
          <cell r="F20" t="str">
            <v>95+</v>
          </cell>
          <cell r="G20" t="str">
            <v>Five</v>
          </cell>
        </row>
        <row r="21">
          <cell r="A21" t="str">
            <v>Uruguay</v>
          </cell>
          <cell r="E21">
            <v>21</v>
          </cell>
          <cell r="F21" t="str">
            <v>100+</v>
          </cell>
          <cell r="G21" t="str">
            <v>Five</v>
          </cell>
        </row>
        <row r="22">
          <cell r="A22" t="str">
            <v>US</v>
          </cell>
          <cell r="E22">
            <v>22</v>
          </cell>
          <cell r="F22" t="str">
            <v>105+</v>
          </cell>
          <cell r="G22" t="str">
            <v>Five</v>
          </cell>
        </row>
        <row r="23">
          <cell r="E23">
            <v>23</v>
          </cell>
          <cell r="F23" t="str">
            <v>110+</v>
          </cell>
          <cell r="G23" t="str">
            <v>Five</v>
          </cell>
        </row>
        <row r="24">
          <cell r="E24">
            <v>0</v>
          </cell>
          <cell r="F24" t="str">
            <v>-</v>
          </cell>
          <cell r="G24" t="str">
            <v>-</v>
          </cell>
        </row>
      </sheetData>
      <sheetData sheetId="3">
        <row r="4">
          <cell r="B4">
            <v>0</v>
          </cell>
          <cell r="C4" t="str">
            <v> --</v>
          </cell>
        </row>
        <row r="5">
          <cell r="B5" t="str">
            <v>LCD</v>
          </cell>
          <cell r="C5" t="str">
            <v>LifeCycle Deficit </v>
          </cell>
        </row>
        <row r="6">
          <cell r="B6" t="str">
            <v>C</v>
          </cell>
          <cell r="C6" t="str">
            <v>Consumption  </v>
          </cell>
        </row>
        <row r="7">
          <cell r="B7" t="str">
            <v>CG</v>
          </cell>
          <cell r="C7" t="str">
            <v>Public Consumption  </v>
          </cell>
        </row>
        <row r="8">
          <cell r="B8" t="str">
            <v>CGE</v>
          </cell>
          <cell r="C8" t="str">
            <v>Public Consumption, Education</v>
          </cell>
        </row>
        <row r="9">
          <cell r="B9" t="str">
            <v>CGEC</v>
          </cell>
          <cell r="C9" t="str">
            <v>Public Consumption, Education, Current</v>
          </cell>
        </row>
        <row r="10">
          <cell r="B10" t="str">
            <v>CGEK</v>
          </cell>
          <cell r="C10" t="str">
            <v>Public Consumption, Education, Capital</v>
          </cell>
        </row>
        <row r="11">
          <cell r="B11" t="str">
            <v>CGH</v>
          </cell>
          <cell r="C11" t="str">
            <v>Public Consumption, Health </v>
          </cell>
        </row>
        <row r="12">
          <cell r="B12" t="str">
            <v>CGHC</v>
          </cell>
          <cell r="C12" t="str">
            <v>Public Consumption, Health, Current</v>
          </cell>
        </row>
        <row r="13">
          <cell r="B13" t="str">
            <v>CGHK</v>
          </cell>
          <cell r="C13" t="str">
            <v>Public Consumption, Health, Capital</v>
          </cell>
        </row>
        <row r="14">
          <cell r="B14" t="str">
            <v>CGX</v>
          </cell>
          <cell r="C14" t="str">
            <v>Public Consumption, Other  </v>
          </cell>
        </row>
        <row r="15">
          <cell r="B15" t="str">
            <v>CGXC</v>
          </cell>
          <cell r="C15" t="str">
            <v>Public Consumption, Other, Current</v>
          </cell>
        </row>
        <row r="16">
          <cell r="B16" t="str">
            <v>CGXK</v>
          </cell>
          <cell r="C16" t="str">
            <v>Public Consumption, Other, Capital</v>
          </cell>
        </row>
        <row r="17">
          <cell r="B17" t="str">
            <v>CF</v>
          </cell>
          <cell r="C17" t="str">
            <v>Private Consumption</v>
          </cell>
        </row>
        <row r="18">
          <cell r="B18" t="str">
            <v>CFE</v>
          </cell>
          <cell r="C18" t="str">
            <v>Private Consumption, Education</v>
          </cell>
        </row>
        <row r="19">
          <cell r="B19" t="str">
            <v>CFEC</v>
          </cell>
          <cell r="C19" t="str">
            <v>Private Consumption, Education, Current</v>
          </cell>
        </row>
        <row r="20">
          <cell r="B20" t="str">
            <v>CFEK</v>
          </cell>
          <cell r="C20" t="str">
            <v>Private Consumption, Education, Capital</v>
          </cell>
        </row>
        <row r="21">
          <cell r="B21" t="str">
            <v>CFH</v>
          </cell>
          <cell r="C21" t="str">
            <v>Private Consumption, Health</v>
          </cell>
        </row>
        <row r="22">
          <cell r="B22" t="str">
            <v>CFHC</v>
          </cell>
          <cell r="C22" t="str">
            <v>Private Consumption, Health, Current</v>
          </cell>
        </row>
        <row r="23">
          <cell r="B23" t="str">
            <v>CFHK</v>
          </cell>
          <cell r="C23" t="str">
            <v>Private Consumption, Health, Capital</v>
          </cell>
        </row>
        <row r="24">
          <cell r="B24" t="str">
            <v>CFR</v>
          </cell>
          <cell r="C24" t="str">
            <v>Private Consumption, Housing</v>
          </cell>
        </row>
        <row r="25">
          <cell r="B25" t="str">
            <v>CFRC</v>
          </cell>
          <cell r="C25" t="str">
            <v>Private Consumption, Housing, Current</v>
          </cell>
        </row>
        <row r="26">
          <cell r="B26" t="str">
            <v>CFRK</v>
          </cell>
          <cell r="C26" t="str">
            <v>Private Consumption, Housing, Capital</v>
          </cell>
        </row>
        <row r="27">
          <cell r="B27" t="str">
            <v>CFD</v>
          </cell>
          <cell r="C27" t="str">
            <v>Private Consumption, Durables</v>
          </cell>
        </row>
        <row r="28">
          <cell r="B28" t="str">
            <v>CFDC</v>
          </cell>
          <cell r="C28" t="str">
            <v>Private Consumption, Durables, Current</v>
          </cell>
        </row>
        <row r="29">
          <cell r="B29" t="str">
            <v>CFDK</v>
          </cell>
          <cell r="C29" t="str">
            <v>Private Consumption, Durables, Capital</v>
          </cell>
        </row>
        <row r="30">
          <cell r="B30" t="str">
            <v>CFX</v>
          </cell>
          <cell r="C30" t="str">
            <v>Private Consumption, Other</v>
          </cell>
        </row>
        <row r="31">
          <cell r="B31" t="str">
            <v>CFXC</v>
          </cell>
          <cell r="C31" t="str">
            <v>Private Consumption, Other, Current</v>
          </cell>
        </row>
        <row r="32">
          <cell r="B32" t="str">
            <v>CFXK</v>
          </cell>
          <cell r="C32" t="str">
            <v>Private Consumption, Other, Capital</v>
          </cell>
        </row>
        <row r="33">
          <cell r="B33" t="str">
            <v>YL</v>
          </cell>
          <cell r="C33" t="str">
            <v>Labor Income </v>
          </cell>
        </row>
        <row r="34">
          <cell r="B34" t="str">
            <v>YLE</v>
          </cell>
          <cell r="C34" t="str">
            <v>Earnings </v>
          </cell>
        </row>
        <row r="35">
          <cell r="B35" t="str">
            <v>YLF</v>
          </cell>
          <cell r="C35" t="str">
            <v>Benefits</v>
          </cell>
        </row>
        <row r="36">
          <cell r="B36" t="str">
            <v>YLFH</v>
          </cell>
          <cell r="C36" t="str">
            <v>Benefits, Health Care</v>
          </cell>
        </row>
        <row r="37">
          <cell r="B37" t="str">
            <v>YLFU</v>
          </cell>
          <cell r="C37" t="str">
            <v>Benefits, Unemployment</v>
          </cell>
        </row>
        <row r="38">
          <cell r="B38" t="str">
            <v>YLFP</v>
          </cell>
          <cell r="C38" t="str">
            <v>Benefits, Pensions</v>
          </cell>
        </row>
        <row r="39">
          <cell r="B39" t="str">
            <v>YLFX</v>
          </cell>
          <cell r="C39" t="str">
            <v>Benefits, Other</v>
          </cell>
        </row>
        <row r="40">
          <cell r="B40" t="str">
            <v>YLS</v>
          </cell>
          <cell r="C40" t="str">
            <v>Self-employment Labor Income</v>
          </cell>
        </row>
        <row r="41">
          <cell r="B41" t="str">
            <v>YLX</v>
          </cell>
          <cell r="C41" t="str">
            <v>Labor Income, Other</v>
          </cell>
        </row>
        <row r="42">
          <cell r="B42" t="str">
            <v>R</v>
          </cell>
          <cell r="C42" t="str">
            <v>Reallocations</v>
          </cell>
        </row>
        <row r="43">
          <cell r="B43" t="str">
            <v>KR</v>
          </cell>
          <cell r="C43" t="str">
            <v>Asset Reallocations</v>
          </cell>
        </row>
        <row r="44">
          <cell r="B44" t="str">
            <v>RF</v>
          </cell>
          <cell r="C44" t="str">
            <v>Private Asset Reallocations</v>
          </cell>
        </row>
        <row r="45">
          <cell r="B45" t="str">
            <v>YAF</v>
          </cell>
          <cell r="C45" t="str">
            <v>Private Asset Income</v>
          </cell>
        </row>
        <row r="46">
          <cell r="B46" t="str">
            <v>YKF</v>
          </cell>
          <cell r="C46" t="str">
            <v>Private Capital Income</v>
          </cell>
        </row>
        <row r="47">
          <cell r="B47" t="str">
            <v>YKFH</v>
          </cell>
          <cell r="C47" t="str">
            <v>Income, Owner-occupied Housing</v>
          </cell>
        </row>
        <row r="48">
          <cell r="B48" t="str">
            <v>YKFD</v>
          </cell>
          <cell r="C48" t="str">
            <v>Income, Consumer Durables</v>
          </cell>
        </row>
        <row r="49">
          <cell r="B49" t="str">
            <v>YKFB</v>
          </cell>
          <cell r="C49" t="str">
            <v>Income, Unincorporated Enterprise</v>
          </cell>
        </row>
        <row r="50">
          <cell r="B50" t="str">
            <v>YKFC</v>
          </cell>
          <cell r="C50" t="str">
            <v>Income, Corporate</v>
          </cell>
        </row>
        <row r="51">
          <cell r="B51" t="str">
            <v>YKFSOE</v>
          </cell>
          <cell r="C51" t="str">
            <v>Income, State owned enterprise</v>
          </cell>
        </row>
        <row r="52">
          <cell r="B52" t="str">
            <v>YLR</v>
          </cell>
          <cell r="C52" t="str">
            <v>Private Rent</v>
          </cell>
        </row>
        <row r="53">
          <cell r="B53" t="str">
            <v>YLRI</v>
          </cell>
          <cell r="C53" t="str">
            <v>Private Rent, Inflows</v>
          </cell>
        </row>
        <row r="54">
          <cell r="B54" t="str">
            <v>YLRO</v>
          </cell>
          <cell r="C54" t="str">
            <v>Private Rent, Outflows</v>
          </cell>
        </row>
        <row r="55">
          <cell r="B55" t="str">
            <v>YMF</v>
          </cell>
          <cell r="C55" t="str">
            <v>Private Interest</v>
          </cell>
        </row>
        <row r="56">
          <cell r="B56" t="str">
            <v>YMFI</v>
          </cell>
          <cell r="C56" t="str">
            <v>Private Interest Inflows</v>
          </cell>
        </row>
        <row r="57">
          <cell r="B57" t="str">
            <v>YMFO</v>
          </cell>
          <cell r="C57" t="str">
            <v>Private Interest Outflows</v>
          </cell>
        </row>
        <row r="58">
          <cell r="B58" t="str">
            <v>SF</v>
          </cell>
          <cell r="C58" t="str">
            <v>Private Saving</v>
          </cell>
        </row>
        <row r="59">
          <cell r="B59" t="str">
            <v>SKF</v>
          </cell>
          <cell r="C59" t="str">
            <v>Private Investment</v>
          </cell>
        </row>
        <row r="60">
          <cell r="B60" t="str">
            <v>SKFH</v>
          </cell>
          <cell r="C60" t="str">
            <v>Private Investment, Owner-occupied Housing</v>
          </cell>
        </row>
        <row r="61">
          <cell r="B61" t="str">
            <v>SKFD</v>
          </cell>
          <cell r="C61" t="str">
            <v>Private Investment, Consumer Durables</v>
          </cell>
        </row>
        <row r="62">
          <cell r="B62" t="str">
            <v>SKFB</v>
          </cell>
          <cell r="C62" t="str">
            <v>Private Investment, Unincorporated Enterprise</v>
          </cell>
        </row>
        <row r="63">
          <cell r="B63" t="str">
            <v>SKFC</v>
          </cell>
          <cell r="C63" t="str">
            <v>Private Investment, Corporate</v>
          </cell>
        </row>
        <row r="64">
          <cell r="B64" t="str">
            <v>SKFSOE</v>
          </cell>
          <cell r="C64" t="str">
            <v>Private Investment, State Owned Enterprise</v>
          </cell>
        </row>
        <row r="65">
          <cell r="B65" t="str">
            <v>SLF</v>
          </cell>
          <cell r="C65" t="str">
            <v>Private Accumulation of Land</v>
          </cell>
        </row>
        <row r="66">
          <cell r="B66" t="str">
            <v>SMF</v>
          </cell>
          <cell r="C66" t="str">
            <v>Private Accumulation of Credit</v>
          </cell>
        </row>
        <row r="67">
          <cell r="B67" t="str">
            <v>RG</v>
          </cell>
          <cell r="C67" t="str">
            <v>Public Asset Reallocations</v>
          </cell>
        </row>
        <row r="68">
          <cell r="B68" t="str">
            <v>YAG</v>
          </cell>
          <cell r="C68" t="str">
            <v>Public Asset Income</v>
          </cell>
        </row>
        <row r="69">
          <cell r="B69" t="str">
            <v>YKG</v>
          </cell>
          <cell r="C69" t="str">
            <v>Public Capital Income</v>
          </cell>
        </row>
        <row r="70">
          <cell r="B70" t="str">
            <v>YKGE</v>
          </cell>
          <cell r="C70" t="str">
            <v>Income, Education</v>
          </cell>
        </row>
        <row r="71">
          <cell r="B71" t="str">
            <v>YKGH</v>
          </cell>
          <cell r="C71" t="str">
            <v>Income, Health</v>
          </cell>
        </row>
        <row r="72">
          <cell r="B72" t="str">
            <v>YKGX</v>
          </cell>
          <cell r="C72" t="str">
            <v>Income, Other</v>
          </cell>
        </row>
        <row r="73">
          <cell r="B73" t="str">
            <v>YCG</v>
          </cell>
          <cell r="C73" t="str">
            <v>Public Credit Income</v>
          </cell>
        </row>
        <row r="74">
          <cell r="B74" t="str">
            <v>YCGG</v>
          </cell>
          <cell r="C74" t="str">
            <v>Credit Income, General</v>
          </cell>
        </row>
        <row r="75">
          <cell r="B75" t="str">
            <v>YCGGI</v>
          </cell>
          <cell r="C75" t="str">
            <v>General Credit Income Inflows</v>
          </cell>
        </row>
        <row r="76">
          <cell r="B76" t="str">
            <v>YCGGO</v>
          </cell>
          <cell r="C76" t="str">
            <v>General Credit Income Outflows</v>
          </cell>
        </row>
        <row r="77">
          <cell r="B77" t="str">
            <v>YCGS</v>
          </cell>
          <cell r="C77" t="str">
            <v>Credit Income, Special</v>
          </cell>
        </row>
        <row r="78">
          <cell r="B78" t="str">
            <v>YCGSI</v>
          </cell>
          <cell r="C78" t="str">
            <v>Special Credit Income Inflows</v>
          </cell>
        </row>
        <row r="79">
          <cell r="B79" t="str">
            <v>YCGSO</v>
          </cell>
          <cell r="C79" t="str">
            <v>Special Credit Income Outflows</v>
          </cell>
        </row>
        <row r="80">
          <cell r="B80" t="str">
            <v>SG</v>
          </cell>
          <cell r="C80" t="str">
            <v>Public Saving</v>
          </cell>
        </row>
        <row r="81">
          <cell r="B81" t="str">
            <v>SKG</v>
          </cell>
          <cell r="C81" t="str">
            <v>Public Investment</v>
          </cell>
        </row>
        <row r="82">
          <cell r="B82" t="str">
            <v>SKGE</v>
          </cell>
          <cell r="C82" t="str">
            <v>Public Investment, Education</v>
          </cell>
        </row>
        <row r="83">
          <cell r="B83" t="str">
            <v>SKGF</v>
          </cell>
          <cell r="C83" t="str">
            <v>Public Investment, Health</v>
          </cell>
        </row>
        <row r="84">
          <cell r="B84" t="str">
            <v>SKGX</v>
          </cell>
          <cell r="C84" t="str">
            <v>Public Investment, Other</v>
          </cell>
        </row>
        <row r="85">
          <cell r="B85" t="str">
            <v>SGG</v>
          </cell>
          <cell r="C85" t="str">
            <v>Public Saving, General</v>
          </cell>
        </row>
        <row r="86">
          <cell r="B86" t="str">
            <v>SGS</v>
          </cell>
          <cell r="C86" t="str">
            <v>Public Saving, Special</v>
          </cell>
        </row>
        <row r="87">
          <cell r="B87" t="str">
            <v>T</v>
          </cell>
          <cell r="C87" t="str">
            <v>Transfers</v>
          </cell>
        </row>
        <row r="88">
          <cell r="B88" t="str">
            <v>TG</v>
          </cell>
          <cell r="C88" t="str">
            <v>Public Transfers</v>
          </cell>
        </row>
        <row r="89">
          <cell r="B89" t="str">
            <v>TGE</v>
          </cell>
          <cell r="C89" t="str">
            <v>Public Education</v>
          </cell>
        </row>
        <row r="90">
          <cell r="B90" t="str">
            <v>TGEI</v>
          </cell>
          <cell r="C90" t="str">
            <v>Public Education, Inflows</v>
          </cell>
        </row>
        <row r="91">
          <cell r="B91" t="str">
            <v>TGEO</v>
          </cell>
          <cell r="C91" t="str">
            <v>Public Education, Outflows</v>
          </cell>
        </row>
        <row r="92">
          <cell r="B92" t="str">
            <v>TGH</v>
          </cell>
          <cell r="C92" t="str">
            <v>Public Health Care</v>
          </cell>
        </row>
        <row r="93">
          <cell r="B93" t="str">
            <v>TGHI</v>
          </cell>
          <cell r="C93" t="str">
            <v>Public Health Care, Inflows</v>
          </cell>
        </row>
        <row r="94">
          <cell r="B94" t="str">
            <v>TGHO</v>
          </cell>
          <cell r="C94" t="str">
            <v>Public Health Care, Outflows</v>
          </cell>
        </row>
        <row r="95">
          <cell r="B95" t="str">
            <v>TGSOA</v>
          </cell>
          <cell r="C95" t="str">
            <v>Public Pensions</v>
          </cell>
        </row>
        <row r="96">
          <cell r="B96" t="str">
            <v>TGSOAI</v>
          </cell>
          <cell r="C96" t="str">
            <v>Public Pensions, Inflows</v>
          </cell>
        </row>
        <row r="97">
          <cell r="B97" t="str">
            <v>TGSOAO</v>
          </cell>
          <cell r="C97" t="str">
            <v>Public Pensions, Outflows</v>
          </cell>
        </row>
        <row r="98">
          <cell r="B98" t="str">
            <v>TGXI</v>
          </cell>
          <cell r="C98" t="str">
            <v>Public Transfers, Other In-Kind</v>
          </cell>
        </row>
        <row r="99">
          <cell r="B99" t="str">
            <v>TGXII</v>
          </cell>
          <cell r="C99" t="str">
            <v>Public Transfers, Other In-Kind, Inflows</v>
          </cell>
        </row>
        <row r="100">
          <cell r="B100" t="str">
            <v>TGXIO</v>
          </cell>
          <cell r="C100" t="str">
            <v>Public Transfers, Other In-Kind, Outflows</v>
          </cell>
        </row>
        <row r="101">
          <cell r="B101" t="str">
            <v>TGXC</v>
          </cell>
          <cell r="C101" t="str">
            <v>Public Transfers, Other Cash</v>
          </cell>
        </row>
        <row r="102">
          <cell r="B102" t="str">
            <v>TGXCI</v>
          </cell>
          <cell r="C102" t="str">
            <v>Public Transfers, Other Cash, Inflows</v>
          </cell>
        </row>
        <row r="103">
          <cell r="B103" t="str">
            <v>TGXCO</v>
          </cell>
          <cell r="C103" t="str">
            <v>Public Transfers, Other Cash, Outflows</v>
          </cell>
        </row>
        <row r="104">
          <cell r="B104" t="str">
            <v>TGNF</v>
          </cell>
          <cell r="C104" t="str">
            <v>Public Transfers, Net Foreign</v>
          </cell>
        </row>
        <row r="105">
          <cell r="B105" t="str">
            <v>TGS</v>
          </cell>
          <cell r="C105" t="str">
            <v>Social Protection, Other</v>
          </cell>
        </row>
        <row r="106">
          <cell r="B106" t="str">
            <v>TGSI</v>
          </cell>
          <cell r="C106" t="str">
            <v>Social Protection, Other, Inflows</v>
          </cell>
        </row>
        <row r="107">
          <cell r="B107" t="str">
            <v>TGSO</v>
          </cell>
          <cell r="C107" t="str">
            <v>Social Protection, Other, Outflows</v>
          </cell>
        </row>
        <row r="108">
          <cell r="B108" t="str">
            <v>TGSD</v>
          </cell>
          <cell r="C108" t="str">
            <v>Social Protection, Sickness and Disability</v>
          </cell>
        </row>
        <row r="109">
          <cell r="B109" t="str">
            <v>TGSDI</v>
          </cell>
          <cell r="C109" t="str">
            <v>Sickness and Disability, Inflows</v>
          </cell>
        </row>
        <row r="110">
          <cell r="B110" t="str">
            <v>TGSDO</v>
          </cell>
          <cell r="C110" t="str">
            <v>Sickness and Disability, Outflows</v>
          </cell>
        </row>
        <row r="111">
          <cell r="B111" t="str">
            <v>TGSS</v>
          </cell>
          <cell r="C111" t="str">
            <v>Social Protection, Survivors</v>
          </cell>
        </row>
        <row r="112">
          <cell r="B112" t="str">
            <v>TGSSI</v>
          </cell>
          <cell r="C112" t="str">
            <v>Survivors, Inflows</v>
          </cell>
        </row>
        <row r="113">
          <cell r="B113" t="str">
            <v>TGSSO</v>
          </cell>
          <cell r="C113" t="str">
            <v>Survivors, Outflows</v>
          </cell>
        </row>
        <row r="114">
          <cell r="B114" t="str">
            <v>TGSF</v>
          </cell>
          <cell r="C114" t="str">
            <v>Social Protection, Family and Children</v>
          </cell>
        </row>
        <row r="115">
          <cell r="B115" t="str">
            <v>TGSFI</v>
          </cell>
          <cell r="C115" t="str">
            <v>Family and Children, Inflows</v>
          </cell>
        </row>
        <row r="116">
          <cell r="B116" t="str">
            <v>TGSFO</v>
          </cell>
          <cell r="C116" t="str">
            <v>Family and Children, Outflows</v>
          </cell>
        </row>
        <row r="117">
          <cell r="B117" t="str">
            <v>TGSU</v>
          </cell>
          <cell r="C117" t="str">
            <v>Social Protection, Unemployment</v>
          </cell>
        </row>
        <row r="118">
          <cell r="B118" t="str">
            <v>TGSUI</v>
          </cell>
          <cell r="C118" t="str">
            <v>Unemployment, Inflows</v>
          </cell>
        </row>
        <row r="119">
          <cell r="B119" t="str">
            <v>TGSUO</v>
          </cell>
          <cell r="C119" t="str">
            <v>Unemployment, Outflows</v>
          </cell>
        </row>
        <row r="120">
          <cell r="B120" t="str">
            <v>TGSH</v>
          </cell>
          <cell r="C120" t="str">
            <v>Social Protection, Housing</v>
          </cell>
        </row>
        <row r="121">
          <cell r="B121" t="str">
            <v>TGSHI</v>
          </cell>
          <cell r="C121" t="str">
            <v>Housing, Inflows</v>
          </cell>
        </row>
        <row r="122">
          <cell r="B122" t="str">
            <v>TGSHO</v>
          </cell>
          <cell r="C122" t="str">
            <v>Housing, Outflows</v>
          </cell>
        </row>
        <row r="123">
          <cell r="B123" t="str">
            <v>TGSX</v>
          </cell>
          <cell r="C123" t="str">
            <v>Social Protection, Miscellaneous</v>
          </cell>
        </row>
        <row r="124">
          <cell r="B124" t="str">
            <v>TGSXI</v>
          </cell>
          <cell r="C124" t="str">
            <v>Social Protection, Miscellaneous, Inflows</v>
          </cell>
        </row>
        <row r="125">
          <cell r="B125" t="str">
            <v>TGSXO</v>
          </cell>
          <cell r="C125" t="str">
            <v>Social Protection, Miscellaneous, Outflows</v>
          </cell>
        </row>
        <row r="126">
          <cell r="B126" t="str">
            <v>TGD</v>
          </cell>
          <cell r="C126" t="str">
            <v>Public Transfers, Domestic</v>
          </cell>
        </row>
        <row r="127">
          <cell r="B127" t="str">
            <v>TGDI</v>
          </cell>
          <cell r="C127" t="str">
            <v>Public Transfers, Domestic, Inflows</v>
          </cell>
        </row>
        <row r="128">
          <cell r="B128" t="str">
            <v>TGDO</v>
          </cell>
          <cell r="C128" t="str">
            <v>Public Transfers, Domestic, Outflows</v>
          </cell>
        </row>
        <row r="129">
          <cell r="B129" t="str">
            <v>TGC</v>
          </cell>
          <cell r="C129" t="str">
            <v>Collective Goods and Services</v>
          </cell>
        </row>
        <row r="130">
          <cell r="B130" t="str">
            <v>TGCI</v>
          </cell>
          <cell r="C130" t="str">
            <v>Collective, Inflows</v>
          </cell>
        </row>
        <row r="131">
          <cell r="B131" t="str">
            <v>TGCO</v>
          </cell>
          <cell r="C131" t="str">
            <v>Collective, Outflows</v>
          </cell>
        </row>
        <row r="132">
          <cell r="B132" t="str">
            <v>TGCN</v>
          </cell>
          <cell r="C132" t="str">
            <v>Collective, Non-Congestible</v>
          </cell>
        </row>
        <row r="133">
          <cell r="B133" t="str">
            <v>TGCC</v>
          </cell>
          <cell r="C133" t="str">
            <v>Collective, Congestible</v>
          </cell>
        </row>
        <row r="134">
          <cell r="B134" t="str">
            <v>TP</v>
          </cell>
          <cell r="C134" t="str">
            <v>Private Transfers</v>
          </cell>
        </row>
        <row r="135">
          <cell r="B135" t="str">
            <v>TPI</v>
          </cell>
          <cell r="C135" t="str">
            <v>Private Transfers, Inflows</v>
          </cell>
        </row>
        <row r="136">
          <cell r="B136" t="str">
            <v>TPO</v>
          </cell>
          <cell r="C136" t="str">
            <v>Private Transfers, Outflows</v>
          </cell>
        </row>
        <row r="137">
          <cell r="B137" t="str">
            <v>TPIV</v>
          </cell>
          <cell r="C137" t="str">
            <v>Private Transfers, Intervivos</v>
          </cell>
        </row>
        <row r="138">
          <cell r="B138" t="str">
            <v>TPIVI</v>
          </cell>
          <cell r="C138" t="str">
            <v>Private Transfers, Intervivos, Inflows</v>
          </cell>
        </row>
        <row r="139">
          <cell r="B139" t="str">
            <v>TPIVO</v>
          </cell>
          <cell r="C139" t="str">
            <v>Private Transfers, Intervivos, Outflows</v>
          </cell>
        </row>
        <row r="140">
          <cell r="B140" t="str">
            <v>TPC</v>
          </cell>
          <cell r="C140" t="str">
            <v>Private Transfers, Consumption</v>
          </cell>
        </row>
        <row r="141">
          <cell r="B141" t="str">
            <v>TPCI</v>
          </cell>
          <cell r="C141" t="str">
            <v>Private Transfers, Consumption, Inflows</v>
          </cell>
        </row>
        <row r="142">
          <cell r="B142" t="str">
            <v>TPCO</v>
          </cell>
          <cell r="C142" t="str">
            <v>Private Transfers, Consumption, Outflows</v>
          </cell>
        </row>
        <row r="143">
          <cell r="B143" t="str">
            <v>TPB</v>
          </cell>
          <cell r="C143" t="str">
            <v>Interhousehold</v>
          </cell>
        </row>
        <row r="144">
          <cell r="B144" t="str">
            <v>TPBI</v>
          </cell>
          <cell r="C144" t="str">
            <v>Interhousehold, Inflows</v>
          </cell>
        </row>
        <row r="145">
          <cell r="B145" t="str">
            <v>TPBO</v>
          </cell>
          <cell r="C145" t="str">
            <v>Interhousehold, Outflows</v>
          </cell>
        </row>
        <row r="146">
          <cell r="B146" t="str">
            <v>TPCR</v>
          </cell>
          <cell r="C146" t="str">
            <v>Transfers through Charitable and Religious Organizations</v>
          </cell>
        </row>
        <row r="147">
          <cell r="B147" t="str">
            <v>TPCRI</v>
          </cell>
          <cell r="C147" t="str">
            <v>Transfers through Charities, Inflows</v>
          </cell>
        </row>
        <row r="148">
          <cell r="B148" t="str">
            <v>TPCRO</v>
          </cell>
          <cell r="C148" t="str">
            <v>Transfers through Charities, Outflows</v>
          </cell>
        </row>
        <row r="149">
          <cell r="B149" t="str">
            <v>TPW</v>
          </cell>
          <cell r="C149" t="str">
            <v>Intrahousehold Transfers</v>
          </cell>
        </row>
        <row r="150">
          <cell r="B150" t="str">
            <v>TPWI</v>
          </cell>
          <cell r="C150" t="str">
            <v>Intrahousehold Transfers, Inflows</v>
          </cell>
        </row>
        <row r="151">
          <cell r="B151" t="str">
            <v>TPWO</v>
          </cell>
          <cell r="C151" t="str">
            <v>Intrahousehold Transfers, Outflows</v>
          </cell>
        </row>
        <row r="152">
          <cell r="B152" t="str">
            <v>TPWE</v>
          </cell>
          <cell r="C152" t="str">
            <v>Intrahousehold, Education</v>
          </cell>
        </row>
        <row r="153">
          <cell r="B153" t="str">
            <v>TPWEI</v>
          </cell>
          <cell r="C153" t="str">
            <v>Intrahousehold, Education, Inflows</v>
          </cell>
        </row>
        <row r="154">
          <cell r="B154" t="str">
            <v>TPWEO</v>
          </cell>
          <cell r="C154" t="str">
            <v>Intrahousehold, Education, Outflows</v>
          </cell>
        </row>
        <row r="155">
          <cell r="B155" t="str">
            <v>TPWH</v>
          </cell>
          <cell r="C155" t="str">
            <v>Intrahousehold, Health</v>
          </cell>
        </row>
        <row r="156">
          <cell r="B156" t="str">
            <v>TPWHI</v>
          </cell>
          <cell r="C156" t="str">
            <v>Intrahousehold, Health, Inflows</v>
          </cell>
        </row>
        <row r="157">
          <cell r="B157" t="str">
            <v>TPWHO</v>
          </cell>
          <cell r="C157" t="str">
            <v>Intrahousehold, Health, Outflows</v>
          </cell>
        </row>
        <row r="158">
          <cell r="B158" t="str">
            <v>TPWA</v>
          </cell>
          <cell r="C158" t="str">
            <v>Intrahousehold, Housing</v>
          </cell>
        </row>
        <row r="159">
          <cell r="B159" t="str">
            <v>TPWAI</v>
          </cell>
          <cell r="C159" t="str">
            <v>Intrahousehold, Housing, Inflows</v>
          </cell>
        </row>
        <row r="160">
          <cell r="B160" t="str">
            <v>TPWAO</v>
          </cell>
          <cell r="C160" t="str">
            <v>Intrahousehold, Housing, Outflows</v>
          </cell>
        </row>
        <row r="161">
          <cell r="B161" t="str">
            <v>TPWX</v>
          </cell>
          <cell r="C161" t="str">
            <v>Intrahousehold, Other</v>
          </cell>
        </row>
        <row r="162">
          <cell r="B162" t="str">
            <v>TPWXI</v>
          </cell>
          <cell r="C162" t="str">
            <v>Intrahousehold, Other, Inflows</v>
          </cell>
        </row>
        <row r="163">
          <cell r="B163" t="str">
            <v>TPWXO</v>
          </cell>
          <cell r="C163" t="str">
            <v>Intrahousehold, Other, Outflows</v>
          </cell>
        </row>
        <row r="164">
          <cell r="B164" t="str">
            <v>TPWS</v>
          </cell>
          <cell r="C164" t="str">
            <v>Intrahousehold, Saving</v>
          </cell>
        </row>
        <row r="165">
          <cell r="B165" t="str">
            <v>TPWSI</v>
          </cell>
          <cell r="C165" t="str">
            <v>Intrahousehold, Saving, Inflows</v>
          </cell>
        </row>
        <row r="166">
          <cell r="B166" t="str">
            <v>TPWSO</v>
          </cell>
          <cell r="C166" t="str">
            <v>Intrahousehold, Saving, Outflows</v>
          </cell>
        </row>
        <row r="167">
          <cell r="B167" t="str">
            <v>TPBB</v>
          </cell>
          <cell r="C167" t="str">
            <v>Private Transfers, Bequests</v>
          </cell>
        </row>
        <row r="168">
          <cell r="B168" t="str">
            <v>TPBBI</v>
          </cell>
          <cell r="C168" t="str">
            <v>Bequests, Inflows</v>
          </cell>
        </row>
        <row r="169">
          <cell r="B169" t="str">
            <v>TPBBO</v>
          </cell>
          <cell r="C169" t="str">
            <v>Bequests, Outflows</v>
          </cell>
        </row>
        <row r="170">
          <cell r="B170" t="str">
            <v>W</v>
          </cell>
          <cell r="C170" t="str">
            <v>LifeCycle Wealth</v>
          </cell>
        </row>
        <row r="171">
          <cell r="B171" t="str">
            <v>WK</v>
          </cell>
          <cell r="C171" t="str">
            <v>Assets</v>
          </cell>
        </row>
        <row r="172">
          <cell r="B172" t="str">
            <v>WKH</v>
          </cell>
          <cell r="C172" t="str">
            <v>Assets, Owner-occupied housing</v>
          </cell>
        </row>
        <row r="173">
          <cell r="B173" t="str">
            <v>WKD</v>
          </cell>
          <cell r="C173" t="str">
            <v>Assets, Consumer durables</v>
          </cell>
        </row>
        <row r="174">
          <cell r="B174" t="str">
            <v>WKU</v>
          </cell>
          <cell r="C174" t="str">
            <v>Assets, Business, unincorporated enterprise</v>
          </cell>
        </row>
        <row r="175">
          <cell r="B175" t="str">
            <v>WKC</v>
          </cell>
          <cell r="C175" t="str">
            <v>Assets, Corporate profits</v>
          </cell>
        </row>
        <row r="176">
          <cell r="B176" t="str">
            <v>WKSOE</v>
          </cell>
          <cell r="C176" t="str">
            <v>Assets, State owned enterprise</v>
          </cell>
        </row>
        <row r="177">
          <cell r="B177" t="str">
            <v>WKX</v>
          </cell>
          <cell r="C177" t="str">
            <v>Assets, Other</v>
          </cell>
        </row>
        <row r="178">
          <cell r="B178" t="str">
            <v>WT</v>
          </cell>
          <cell r="C178" t="str">
            <v>Transfer Wealth</v>
          </cell>
        </row>
        <row r="179">
          <cell r="B179" t="str">
            <v>WTG</v>
          </cell>
          <cell r="C179" t="str">
            <v>Public Transfer Wealth</v>
          </cell>
        </row>
        <row r="180">
          <cell r="B180" t="str">
            <v>WTGNM</v>
          </cell>
          <cell r="C180" t="str">
            <v>Public Transfer Wealth, Non Market</v>
          </cell>
        </row>
        <row r="181">
          <cell r="B181" t="str">
            <v>WTGC</v>
          </cell>
          <cell r="C181" t="str">
            <v>Public Transfer Wealth, Collective Services</v>
          </cell>
        </row>
        <row r="182">
          <cell r="B182" t="str">
            <v>WTGCN</v>
          </cell>
          <cell r="C182" t="str">
            <v>Public Transfer Wealth, Public Goods and Services</v>
          </cell>
        </row>
        <row r="183">
          <cell r="B183" t="str">
            <v>WTGCC</v>
          </cell>
          <cell r="C183" t="str">
            <v>Public Transfer Wealth, Congestible Goods and Services</v>
          </cell>
        </row>
        <row r="184">
          <cell r="B184" t="str">
            <v>WTGH</v>
          </cell>
          <cell r="C184" t="str">
            <v>Public Transfer Wealth, Health</v>
          </cell>
        </row>
        <row r="185">
          <cell r="B185" t="str">
            <v>WTGE</v>
          </cell>
          <cell r="C185" t="str">
            <v>Public Transfer Wealth, Education</v>
          </cell>
        </row>
        <row r="186">
          <cell r="B186" t="str">
            <v>WTGS</v>
          </cell>
          <cell r="C186" t="str">
            <v>Public Transfer Wealth, Social Protection</v>
          </cell>
        </row>
        <row r="187">
          <cell r="B187" t="str">
            <v>WTGSD</v>
          </cell>
          <cell r="C187" t="str">
            <v>Public Transfer Wealth, Sickness and disability</v>
          </cell>
        </row>
        <row r="188">
          <cell r="B188" t="str">
            <v>WTGSOA</v>
          </cell>
          <cell r="C188" t="str">
            <v>Public Transfer Wealth, Old age</v>
          </cell>
        </row>
        <row r="189">
          <cell r="B189" t="str">
            <v>WTGSS</v>
          </cell>
          <cell r="C189" t="str">
            <v>Public Transfer Wealth, Survivors</v>
          </cell>
        </row>
        <row r="190">
          <cell r="B190" t="str">
            <v>WTGSF</v>
          </cell>
          <cell r="C190" t="str">
            <v>Public Transfer Wealth, Family and children</v>
          </cell>
        </row>
        <row r="191">
          <cell r="B191" t="str">
            <v>WTGSU</v>
          </cell>
          <cell r="C191" t="str">
            <v>Public Transfer Wealth, Unemployment</v>
          </cell>
        </row>
        <row r="192">
          <cell r="B192" t="str">
            <v>WTGSH</v>
          </cell>
          <cell r="C192" t="str">
            <v>Public Transfer Wealth, Housing</v>
          </cell>
        </row>
        <row r="193">
          <cell r="B193" t="str">
            <v>WTGSX</v>
          </cell>
          <cell r="C193" t="str">
            <v>Public Transfer Wealth, Other Social Protection</v>
          </cell>
        </row>
        <row r="194">
          <cell r="B194" t="str">
            <v>WTGD</v>
          </cell>
          <cell r="C194" t="str">
            <v>Public Transfer Wealth, National Debt</v>
          </cell>
        </row>
        <row r="195">
          <cell r="B195" t="str">
            <v>WTP</v>
          </cell>
          <cell r="C195" t="str">
            <v>Private Transfer Wealth</v>
          </cell>
        </row>
        <row r="196">
          <cell r="B196" t="str">
            <v>WTPNM</v>
          </cell>
          <cell r="C196" t="str">
            <v>Private Transfer Wealth, Non-market</v>
          </cell>
        </row>
        <row r="197">
          <cell r="B197" t="str">
            <v>WTPW</v>
          </cell>
          <cell r="C197" t="str">
            <v>Intra-household Transfer Wealth</v>
          </cell>
        </row>
        <row r="198">
          <cell r="B198" t="str">
            <v>WTPWE</v>
          </cell>
          <cell r="C198" t="str">
            <v>Intra-household Transfer Wealth, Education</v>
          </cell>
        </row>
        <row r="199">
          <cell r="B199" t="str">
            <v>WTPWH</v>
          </cell>
          <cell r="C199" t="str">
            <v>Intra-household Transfer Wealth, Health</v>
          </cell>
        </row>
        <row r="200">
          <cell r="B200" t="str">
            <v>WTPWX</v>
          </cell>
          <cell r="C200" t="str">
            <v>Intra-household Transfer Wealth, Other</v>
          </cell>
        </row>
        <row r="201">
          <cell r="B201" t="str">
            <v>WTPB</v>
          </cell>
          <cell r="C201" t="str">
            <v>Inter-household Transfer Wealth</v>
          </cell>
        </row>
        <row r="202">
          <cell r="B202" t="str">
            <v>WTPBV</v>
          </cell>
          <cell r="C202" t="str">
            <v>Inter-household Transfer Wealth, Inter-vivos transfers</v>
          </cell>
        </row>
        <row r="203">
          <cell r="B203" t="str">
            <v>WTPBB</v>
          </cell>
          <cell r="C203" t="str">
            <v>Inter-household Transfer Wealth, Bequests</v>
          </cell>
        </row>
        <row r="204">
          <cell r="B204" t="str">
            <v>WTPBH</v>
          </cell>
          <cell r="C204" t="str">
            <v>Inter-household Transfer Wealth, Household Transitions</v>
          </cell>
        </row>
        <row r="205">
          <cell r="B205" t="str">
            <v>WTPCR</v>
          </cell>
          <cell r="C205" t="str">
            <v>Inter-household Transfer Wealth, Charitable and religious organizations</v>
          </cell>
        </row>
        <row r="206">
          <cell r="B206" t="str">
            <v>WTPM</v>
          </cell>
          <cell r="C206" t="str">
            <v>Private Transfer Wealth, Market</v>
          </cell>
        </row>
        <row r="207">
          <cell r="B207" t="str">
            <v>WTPC</v>
          </cell>
          <cell r="C207" t="str">
            <v>Private Transfer Wealth, Consumer credit</v>
          </cell>
        </row>
        <row r="208">
          <cell r="B208" t="str">
            <v>WTPR</v>
          </cell>
          <cell r="C208" t="str">
            <v>Private Transfer Wealth, Land</v>
          </cell>
        </row>
        <row r="209">
          <cell r="B209" t="str">
            <v>DN</v>
          </cell>
          <cell r="C209" t="str">
            <v>Population, Total</v>
          </cell>
        </row>
        <row r="210">
          <cell r="B210" t="str">
            <v>DNM</v>
          </cell>
          <cell r="C210" t="str">
            <v>Population, Male</v>
          </cell>
        </row>
        <row r="211">
          <cell r="B211" t="str">
            <v>DNF</v>
          </cell>
          <cell r="C211" t="str">
            <v>Population, Female</v>
          </cell>
        </row>
        <row r="212">
          <cell r="B212" t="str">
            <v>DS</v>
          </cell>
          <cell r="C212" t="str">
            <v>Survival Rate</v>
          </cell>
        </row>
        <row r="213">
          <cell r="B213" t="str">
            <v>DSM</v>
          </cell>
          <cell r="C213" t="str">
            <v>Survival Rate, Male</v>
          </cell>
        </row>
        <row r="214">
          <cell r="B214" t="str">
            <v>DSF</v>
          </cell>
          <cell r="C214" t="str">
            <v>Survival Rate, Female</v>
          </cell>
        </row>
        <row r="215">
          <cell r="B215" t="str">
            <v>DM</v>
          </cell>
          <cell r="C215" t="str">
            <v>Migration Rate</v>
          </cell>
        </row>
        <row r="216">
          <cell r="B216" t="str">
            <v>DMM</v>
          </cell>
          <cell r="C216" t="str">
            <v>Migration Rate, Male</v>
          </cell>
        </row>
        <row r="217">
          <cell r="B217" t="str">
            <v>DMF</v>
          </cell>
          <cell r="C217" t="str">
            <v>Migration Rate, Female</v>
          </cell>
        </row>
        <row r="218">
          <cell r="B218" t="str">
            <v>DF</v>
          </cell>
          <cell r="C218" t="str">
            <v>Fertility Rate</v>
          </cell>
        </row>
        <row r="219">
          <cell r="B219" t="str">
            <v>H</v>
          </cell>
          <cell r="C219" t="str">
            <v>Headship Rate</v>
          </cell>
        </row>
        <row r="220">
          <cell r="B220" t="str">
            <v>FCPI</v>
          </cell>
          <cell r="C220" t="str">
            <v>Consumer Price Index</v>
          </cell>
        </row>
        <row r="221">
          <cell r="B221" t="str">
            <v>FX</v>
          </cell>
          <cell r="C221" t="str">
            <v>Exchange Rate, Official</v>
          </cell>
        </row>
        <row r="222">
          <cell r="B222" t="str">
            <v>FXPPP</v>
          </cell>
          <cell r="C222" t="str">
            <v>Exchange Rate PPP</v>
          </cell>
        </row>
        <row r="223">
          <cell r="B223" t="str">
            <v>FR</v>
          </cell>
          <cell r="C223" t="str">
            <v>Interest Rate, Real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E"/>
      <sheetName val="CFH"/>
      <sheetName val="CFR"/>
      <sheetName val="CFX"/>
      <sheetName val="CFD"/>
      <sheetName val="CGE"/>
      <sheetName val="CGH"/>
      <sheetName val="CGX"/>
      <sheetName val="YL"/>
      <sheetName val="YL_new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38"/>
  <sheetViews>
    <sheetView tabSelected="1" zoomScalePageLayoutView="0" workbookViewId="0" topLeftCell="A1">
      <selection activeCell="L8" sqref="L8"/>
    </sheetView>
  </sheetViews>
  <sheetFormatPr defaultColWidth="0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13.14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0" max="122" width="9.140625" style="0" customWidth="1"/>
  </cols>
  <sheetData>
    <row r="1" spans="1:122" ht="12.75">
      <c r="A1" s="2" t="s">
        <v>70</v>
      </c>
      <c r="B1" s="2"/>
      <c r="C1" s="25" t="s">
        <v>69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71</v>
      </c>
      <c r="B2" s="2"/>
      <c r="C2" s="25" t="s">
        <v>203</v>
      </c>
      <c r="D2" s="2"/>
      <c r="E2" s="2"/>
      <c r="F2" s="11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73</v>
      </c>
      <c r="B3" s="2"/>
      <c r="C3" s="4">
        <v>39258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76</v>
      </c>
      <c r="B5" s="5"/>
      <c r="C5" s="2"/>
      <c r="D5" s="2"/>
      <c r="E5" s="2"/>
      <c r="F5" s="2"/>
      <c r="G5" s="27" t="s">
        <v>77</v>
      </c>
      <c r="H5" s="2"/>
      <c r="I5" s="27" t="s">
        <v>78</v>
      </c>
      <c r="J5" s="27" t="s">
        <v>79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8"/>
      <c r="H6" s="27" t="s">
        <v>80</v>
      </c>
      <c r="I6" s="27"/>
      <c r="J6" s="27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74</v>
      </c>
      <c r="B7" s="5" t="s">
        <v>0</v>
      </c>
      <c r="C7" s="5" t="s">
        <v>75</v>
      </c>
      <c r="D7" s="5" t="s">
        <v>36</v>
      </c>
      <c r="E7" s="16" t="s">
        <v>198</v>
      </c>
      <c r="F7" s="5" t="s">
        <v>37</v>
      </c>
      <c r="G7" s="28"/>
      <c r="H7" s="27"/>
      <c r="I7" s="27"/>
      <c r="J7" s="27"/>
      <c r="K7" s="6" t="s">
        <v>39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87</v>
      </c>
      <c r="S7" s="5" t="s">
        <v>88</v>
      </c>
      <c r="T7" s="5" t="s">
        <v>89</v>
      </c>
      <c r="U7" s="5" t="s">
        <v>90</v>
      </c>
      <c r="V7" s="5" t="s">
        <v>91</v>
      </c>
      <c r="W7" s="5" t="s">
        <v>92</v>
      </c>
      <c r="X7" s="5" t="s">
        <v>93</v>
      </c>
      <c r="Y7" s="5" t="s">
        <v>94</v>
      </c>
      <c r="Z7" s="5" t="s">
        <v>95</v>
      </c>
      <c r="AA7" s="5" t="s">
        <v>96</v>
      </c>
      <c r="AB7" s="5" t="s">
        <v>97</v>
      </c>
      <c r="AC7" s="5" t="s">
        <v>98</v>
      </c>
      <c r="AD7" s="5" t="s">
        <v>99</v>
      </c>
      <c r="AE7" s="5" t="s">
        <v>100</v>
      </c>
      <c r="AF7" s="5" t="s">
        <v>101</v>
      </c>
      <c r="AG7" s="5" t="s">
        <v>102</v>
      </c>
      <c r="AH7" s="5" t="s">
        <v>103</v>
      </c>
      <c r="AI7" s="5" t="s">
        <v>104</v>
      </c>
      <c r="AJ7" s="5" t="s">
        <v>105</v>
      </c>
      <c r="AK7" s="5" t="s">
        <v>106</v>
      </c>
      <c r="AL7" s="5" t="s">
        <v>107</v>
      </c>
      <c r="AM7" s="5" t="s">
        <v>108</v>
      </c>
      <c r="AN7" s="5" t="s">
        <v>109</v>
      </c>
      <c r="AO7" s="5" t="s">
        <v>110</v>
      </c>
      <c r="AP7" s="5" t="s">
        <v>111</v>
      </c>
      <c r="AQ7" s="5" t="s">
        <v>112</v>
      </c>
      <c r="AR7" s="5" t="s">
        <v>113</v>
      </c>
      <c r="AS7" s="5" t="s">
        <v>114</v>
      </c>
      <c r="AT7" s="5" t="s">
        <v>115</v>
      </c>
      <c r="AU7" s="5" t="s">
        <v>116</v>
      </c>
      <c r="AV7" s="5" t="s">
        <v>117</v>
      </c>
      <c r="AW7" s="5" t="s">
        <v>118</v>
      </c>
      <c r="AX7" s="5" t="s">
        <v>119</v>
      </c>
      <c r="AY7" s="5" t="s">
        <v>120</v>
      </c>
      <c r="AZ7" s="5" t="s">
        <v>121</v>
      </c>
      <c r="BA7" s="5" t="s">
        <v>122</v>
      </c>
      <c r="BB7" s="5" t="s">
        <v>123</v>
      </c>
      <c r="BC7" s="5" t="s">
        <v>124</v>
      </c>
      <c r="BD7" s="5" t="s">
        <v>125</v>
      </c>
      <c r="BE7" s="5" t="s">
        <v>126</v>
      </c>
      <c r="BF7" s="5" t="s">
        <v>127</v>
      </c>
      <c r="BG7" s="5" t="s">
        <v>128</v>
      </c>
      <c r="BH7" s="5" t="s">
        <v>129</v>
      </c>
      <c r="BI7" s="5" t="s">
        <v>130</v>
      </c>
      <c r="BJ7" s="5" t="s">
        <v>131</v>
      </c>
      <c r="BK7" s="5" t="s">
        <v>132</v>
      </c>
      <c r="BL7" s="5" t="s">
        <v>133</v>
      </c>
      <c r="BM7" s="5" t="s">
        <v>134</v>
      </c>
      <c r="BN7" s="5" t="s">
        <v>135</v>
      </c>
      <c r="BO7" s="5" t="s">
        <v>136</v>
      </c>
      <c r="BP7" s="5" t="s">
        <v>137</v>
      </c>
      <c r="BQ7" s="5" t="s">
        <v>138</v>
      </c>
      <c r="BR7" s="5" t="s">
        <v>139</v>
      </c>
      <c r="BS7" s="5" t="s">
        <v>140</v>
      </c>
      <c r="BT7" s="5" t="s">
        <v>141</v>
      </c>
      <c r="BU7" s="5" t="s">
        <v>142</v>
      </c>
      <c r="BV7" s="5" t="s">
        <v>143</v>
      </c>
      <c r="BW7" s="5" t="s">
        <v>144</v>
      </c>
      <c r="BX7" s="5" t="s">
        <v>145</v>
      </c>
      <c r="BY7" s="5" t="s">
        <v>146</v>
      </c>
      <c r="BZ7" s="5" t="s">
        <v>147</v>
      </c>
      <c r="CA7" s="5" t="s">
        <v>148</v>
      </c>
      <c r="CB7" s="5" t="s">
        <v>149</v>
      </c>
      <c r="CC7" s="5" t="s">
        <v>150</v>
      </c>
      <c r="CD7" s="5" t="s">
        <v>151</v>
      </c>
      <c r="CE7" s="5" t="s">
        <v>152</v>
      </c>
      <c r="CF7" s="5" t="s">
        <v>153</v>
      </c>
      <c r="CG7" s="5" t="s">
        <v>154</v>
      </c>
      <c r="CH7" s="5" t="s">
        <v>155</v>
      </c>
      <c r="CI7" s="5" t="s">
        <v>156</v>
      </c>
      <c r="CJ7" s="5" t="s">
        <v>157</v>
      </c>
      <c r="CK7" s="5" t="s">
        <v>158</v>
      </c>
      <c r="CL7" s="5" t="s">
        <v>159</v>
      </c>
      <c r="CM7" s="5" t="s">
        <v>160</v>
      </c>
      <c r="CN7" s="5" t="s">
        <v>161</v>
      </c>
      <c r="CO7" s="5" t="s">
        <v>162</v>
      </c>
      <c r="CP7" s="5" t="s">
        <v>163</v>
      </c>
      <c r="CQ7" s="5" t="s">
        <v>164</v>
      </c>
      <c r="CR7" s="5" t="s">
        <v>165</v>
      </c>
      <c r="CS7" s="5" t="s">
        <v>166</v>
      </c>
      <c r="CT7" s="5" t="s">
        <v>167</v>
      </c>
      <c r="CU7" s="5" t="s">
        <v>168</v>
      </c>
      <c r="CV7" s="5" t="s">
        <v>169</v>
      </c>
      <c r="CW7" s="5" t="s">
        <v>170</v>
      </c>
      <c r="CX7" s="5" t="s">
        <v>171</v>
      </c>
      <c r="CY7" s="5" t="s">
        <v>172</v>
      </c>
      <c r="CZ7" s="5" t="s">
        <v>173</v>
      </c>
      <c r="DA7" s="5" t="s">
        <v>174</v>
      </c>
      <c r="DB7" s="5" t="s">
        <v>175</v>
      </c>
      <c r="DC7" s="5" t="s">
        <v>176</v>
      </c>
      <c r="DD7" s="5" t="s">
        <v>177</v>
      </c>
      <c r="DE7" s="5" t="s">
        <v>178</v>
      </c>
      <c r="DF7" s="5" t="s">
        <v>179</v>
      </c>
      <c r="DG7" s="5" t="s">
        <v>180</v>
      </c>
      <c r="DH7" s="5" t="s">
        <v>181</v>
      </c>
      <c r="DI7" s="5" t="s">
        <v>182</v>
      </c>
      <c r="DJ7" s="5" t="s">
        <v>183</v>
      </c>
      <c r="DK7" s="5" t="s">
        <v>184</v>
      </c>
      <c r="DL7" s="5" t="s">
        <v>185</v>
      </c>
      <c r="DM7" s="5" t="s">
        <v>186</v>
      </c>
      <c r="DN7" s="5" t="s">
        <v>187</v>
      </c>
      <c r="DO7" s="5" t="s">
        <v>188</v>
      </c>
      <c r="DP7" s="5" t="s">
        <v>189</v>
      </c>
      <c r="DQ7" s="5" t="s">
        <v>190</v>
      </c>
      <c r="DR7" s="5" t="s">
        <v>191</v>
      </c>
    </row>
    <row r="8" spans="1:122" s="12" customFormat="1" ht="12.75">
      <c r="A8" s="20">
        <v>1999</v>
      </c>
      <c r="B8" s="21" t="s">
        <v>1</v>
      </c>
      <c r="C8" s="12" t="s">
        <v>2</v>
      </c>
      <c r="D8" s="22" t="s">
        <v>40</v>
      </c>
      <c r="E8" s="22"/>
      <c r="F8" s="22" t="s">
        <v>41</v>
      </c>
      <c r="G8" s="22" t="s">
        <v>38</v>
      </c>
      <c r="H8" s="22">
        <v>91</v>
      </c>
      <c r="I8" s="13" t="s">
        <v>61</v>
      </c>
      <c r="J8" s="13" t="s">
        <v>204</v>
      </c>
      <c r="K8" s="23" t="s">
        <v>43</v>
      </c>
      <c r="L8" s="26">
        <v>15942.957566734447</v>
      </c>
      <c r="M8" s="26">
        <v>15804.291503960063</v>
      </c>
      <c r="N8" s="26">
        <v>15665.527721123777</v>
      </c>
      <c r="O8" s="26">
        <v>15634.858069947808</v>
      </c>
      <c r="P8" s="26">
        <v>15773.076230026814</v>
      </c>
      <c r="Q8" s="26">
        <v>16140.207265676712</v>
      </c>
      <c r="R8" s="26">
        <v>21245.354123080855</v>
      </c>
      <c r="S8" s="26">
        <v>23467.63415375798</v>
      </c>
      <c r="T8" s="26">
        <v>24705.734739103333</v>
      </c>
      <c r="U8" s="26">
        <v>24584.250575046142</v>
      </c>
      <c r="V8" s="26">
        <v>26310.782080234912</v>
      </c>
      <c r="W8" s="26">
        <v>26596.497462696745</v>
      </c>
      <c r="X8" s="26">
        <v>26788.428068883637</v>
      </c>
      <c r="Y8" s="26">
        <v>27891.027841498035</v>
      </c>
      <c r="Z8" s="26">
        <v>27995.257673651573</v>
      </c>
      <c r="AA8" s="26">
        <v>28800.57848417284</v>
      </c>
      <c r="AB8" s="26">
        <v>28930.12345775016</v>
      </c>
      <c r="AC8" s="26">
        <v>30156.447021257514</v>
      </c>
      <c r="AD8" s="26">
        <v>30236.35961411427</v>
      </c>
      <c r="AE8" s="26">
        <v>28271.413992862435</v>
      </c>
      <c r="AF8" s="26">
        <v>26086.378918769522</v>
      </c>
      <c r="AG8" s="26">
        <v>21328.634491643646</v>
      </c>
      <c r="AH8" s="26">
        <v>17149.463795383992</v>
      </c>
      <c r="AI8" s="26">
        <v>13055.582289285961</v>
      </c>
      <c r="AJ8" s="26">
        <v>9226.564198093238</v>
      </c>
      <c r="AK8" s="26">
        <v>5123.228443755681</v>
      </c>
      <c r="AL8" s="26">
        <v>2403.9589527158023</v>
      </c>
      <c r="AM8" s="26">
        <v>60.7824770039515</v>
      </c>
      <c r="AN8" s="26">
        <v>-2194.189665579317</v>
      </c>
      <c r="AO8" s="26">
        <v>-4129.438235659174</v>
      </c>
      <c r="AP8" s="26">
        <v>-6090.32944954485</v>
      </c>
      <c r="AQ8" s="26">
        <v>-8321.475748835575</v>
      </c>
      <c r="AR8" s="26">
        <v>-10541.104309736598</v>
      </c>
      <c r="AS8" s="26">
        <v>-12731.8498234348</v>
      </c>
      <c r="AT8" s="26">
        <v>-14767.227153090076</v>
      </c>
      <c r="AU8" s="26">
        <v>-16722.0633678362</v>
      </c>
      <c r="AV8" s="26">
        <v>-18106.573251274334</v>
      </c>
      <c r="AW8" s="26">
        <v>-19436.824330486867</v>
      </c>
      <c r="AX8" s="26">
        <v>-20526.92590934995</v>
      </c>
      <c r="AY8" s="26">
        <v>-21599.874072783387</v>
      </c>
      <c r="AZ8" s="26">
        <v>-22300.268198129088</v>
      </c>
      <c r="BA8" s="26">
        <v>-22982.54239275383</v>
      </c>
      <c r="BB8" s="26">
        <v>-23172.735626798458</v>
      </c>
      <c r="BC8" s="26">
        <v>-23024.971763839552</v>
      </c>
      <c r="BD8" s="26">
        <v>-22590.18412514989</v>
      </c>
      <c r="BE8" s="26">
        <v>-22013.087797562475</v>
      </c>
      <c r="BF8" s="26">
        <v>-21089.605959765475</v>
      </c>
      <c r="BG8" s="26">
        <v>-20372.601361443107</v>
      </c>
      <c r="BH8" s="26">
        <v>-19685.505055739384</v>
      </c>
      <c r="BI8" s="26">
        <v>-18980.045633880167</v>
      </c>
      <c r="BJ8" s="26">
        <v>-18199.20519399296</v>
      </c>
      <c r="BK8" s="26">
        <v>-17612.979315877245</v>
      </c>
      <c r="BL8" s="26">
        <v>-16341.460621433682</v>
      </c>
      <c r="BM8" s="26">
        <v>-14779.632463629729</v>
      </c>
      <c r="BN8" s="26">
        <v>-12953.232675584557</v>
      </c>
      <c r="BO8" s="26">
        <v>-11103.95547406323</v>
      </c>
      <c r="BP8" s="26">
        <v>-8757.525783548765</v>
      </c>
      <c r="BQ8" s="26">
        <v>-6945.039985025047</v>
      </c>
      <c r="BR8" s="26">
        <v>-5183.053170508771</v>
      </c>
      <c r="BS8" s="26">
        <v>-3407.6003631825006</v>
      </c>
      <c r="BT8" s="26">
        <v>-1301.6142586377027</v>
      </c>
      <c r="BU8" s="26">
        <v>698.4165127340675</v>
      </c>
      <c r="BV8" s="26">
        <v>3002.7649000338133</v>
      </c>
      <c r="BW8" s="26">
        <v>5542.581338998727</v>
      </c>
      <c r="BX8" s="26">
        <v>8239.998166448728</v>
      </c>
      <c r="BY8" s="26">
        <v>10698.523139872595</v>
      </c>
      <c r="BZ8" s="26">
        <v>13143.534118491876</v>
      </c>
      <c r="CA8" s="26">
        <v>15300.749146552236</v>
      </c>
      <c r="CB8" s="26">
        <v>17081.246730628496</v>
      </c>
      <c r="CC8" s="26">
        <v>18635.143632990126</v>
      </c>
      <c r="CD8" s="26">
        <v>20191.217897715705</v>
      </c>
      <c r="CE8" s="26">
        <v>21587.14200126954</v>
      </c>
      <c r="CF8" s="26">
        <v>23048.531111675642</v>
      </c>
      <c r="CG8" s="26">
        <v>24703.283658994478</v>
      </c>
      <c r="CH8" s="26">
        <v>26364.380483164263</v>
      </c>
      <c r="CI8" s="26">
        <v>27841.57551667582</v>
      </c>
      <c r="CJ8" s="26">
        <v>29426.176995533162</v>
      </c>
      <c r="CK8" s="26">
        <v>30968.618093929494</v>
      </c>
      <c r="CL8" s="26">
        <v>32275.97955186737</v>
      </c>
      <c r="CM8" s="26">
        <v>33324.6657132567</v>
      </c>
      <c r="CN8" s="26">
        <v>34374.74598030806</v>
      </c>
      <c r="CO8" s="26">
        <v>35157.62627083773</v>
      </c>
      <c r="CP8" s="26">
        <v>35606.17432526927</v>
      </c>
      <c r="CQ8" s="26">
        <v>35922.440746939115</v>
      </c>
      <c r="CR8" s="26">
        <v>36133.811111929856</v>
      </c>
      <c r="CS8" s="26">
        <v>36189.601274632776</v>
      </c>
      <c r="CT8" s="26">
        <v>36285.408822482765</v>
      </c>
      <c r="CU8" s="26">
        <v>36685.29002573821</v>
      </c>
      <c r="CV8" s="26">
        <v>37405.95056471559</v>
      </c>
      <c r="CW8" s="26">
        <v>38254.63467113426</v>
      </c>
      <c r="CX8" s="26">
        <v>39103.31624608657</v>
      </c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0" ref="A9:A24">$A$8</f>
        <v>1999</v>
      </c>
      <c r="B9" s="24" t="s">
        <v>3</v>
      </c>
      <c r="C9" s="12" t="s">
        <v>4</v>
      </c>
      <c r="D9" s="22" t="s">
        <v>40</v>
      </c>
      <c r="E9" s="22"/>
      <c r="F9" s="22" t="s">
        <v>41</v>
      </c>
      <c r="G9" s="22" t="s">
        <v>38</v>
      </c>
      <c r="H9" s="22">
        <v>91</v>
      </c>
      <c r="I9" s="13" t="s">
        <v>61</v>
      </c>
      <c r="J9" s="13" t="s">
        <v>204</v>
      </c>
      <c r="K9" s="23" t="s">
        <v>43</v>
      </c>
      <c r="L9" s="26">
        <v>15942.957566734447</v>
      </c>
      <c r="M9" s="26">
        <v>15804.291503960063</v>
      </c>
      <c r="N9" s="26">
        <v>15665.625441185686</v>
      </c>
      <c r="O9" s="26">
        <v>15635.183199271578</v>
      </c>
      <c r="P9" s="26">
        <v>15773.678020882246</v>
      </c>
      <c r="Q9" s="26">
        <v>16141.173331205366</v>
      </c>
      <c r="R9" s="26">
        <v>21267.91778739165</v>
      </c>
      <c r="S9" s="26">
        <v>23534.478805406958</v>
      </c>
      <c r="T9" s="26">
        <v>24815.08764094169</v>
      </c>
      <c r="U9" s="26">
        <v>24733.398402202496</v>
      </c>
      <c r="V9" s="26">
        <v>26521.93094305835</v>
      </c>
      <c r="W9" s="26">
        <v>26912.42315018791</v>
      </c>
      <c r="X9" s="26">
        <v>27288.086733992335</v>
      </c>
      <c r="Y9" s="26">
        <v>28728.853984171594</v>
      </c>
      <c r="Z9" s="26">
        <v>29403.366052407648</v>
      </c>
      <c r="AA9" s="26">
        <v>31042.53470817311</v>
      </c>
      <c r="AB9" s="26">
        <v>32341.325046736325</v>
      </c>
      <c r="AC9" s="26">
        <v>35149.472360670756</v>
      </c>
      <c r="AD9" s="26">
        <v>37268.6777497326</v>
      </c>
      <c r="AE9" s="26">
        <v>37903.96993552787</v>
      </c>
      <c r="AF9" s="26">
        <v>38855.56127869649</v>
      </c>
      <c r="AG9" s="26">
        <v>37634.77799636965</v>
      </c>
      <c r="AH9" s="26">
        <v>37360.69348649218</v>
      </c>
      <c r="AI9" s="26">
        <v>37223.68226854689</v>
      </c>
      <c r="AJ9" s="26">
        <v>37201.966623586544</v>
      </c>
      <c r="AK9" s="26">
        <v>36424.650617523635</v>
      </c>
      <c r="AL9" s="26">
        <v>36691.766053389925</v>
      </c>
      <c r="AM9" s="26">
        <v>36771.37701325415</v>
      </c>
      <c r="AN9" s="26">
        <v>36630.60945779012</v>
      </c>
      <c r="AO9" s="26">
        <v>36437.08975529836</v>
      </c>
      <c r="AP9" s="26">
        <v>36253.82770632861</v>
      </c>
      <c r="AQ9" s="26">
        <v>36002.40113894006</v>
      </c>
      <c r="AR9" s="26">
        <v>35776.981368112916</v>
      </c>
      <c r="AS9" s="26">
        <v>35574.86389454053</v>
      </c>
      <c r="AT9" s="26">
        <v>35396.189546304915</v>
      </c>
      <c r="AU9" s="26">
        <v>35267.95849674242</v>
      </c>
      <c r="AV9" s="26">
        <v>35159.71506919409</v>
      </c>
      <c r="AW9" s="26">
        <v>35088.507615099894</v>
      </c>
      <c r="AX9" s="26">
        <v>35009.88120300938</v>
      </c>
      <c r="AY9" s="26">
        <v>34953.431312940775</v>
      </c>
      <c r="AZ9" s="26">
        <v>34953.73381518864</v>
      </c>
      <c r="BA9" s="26">
        <v>35007.07815485195</v>
      </c>
      <c r="BB9" s="26">
        <v>35107.21651067216</v>
      </c>
      <c r="BC9" s="26">
        <v>35280.507704432515</v>
      </c>
      <c r="BD9" s="26">
        <v>35533.77093044039</v>
      </c>
      <c r="BE9" s="26">
        <v>35725.86165807038</v>
      </c>
      <c r="BF9" s="26">
        <v>35898.03785507034</v>
      </c>
      <c r="BG9" s="26">
        <v>36028.43506925461</v>
      </c>
      <c r="BH9" s="26">
        <v>36177.67233849641</v>
      </c>
      <c r="BI9" s="26">
        <v>36254.18874638876</v>
      </c>
      <c r="BJ9" s="26">
        <v>36387.080514731184</v>
      </c>
      <c r="BK9" s="26">
        <v>36536.22153016418</v>
      </c>
      <c r="BL9" s="26">
        <v>36722.702752924975</v>
      </c>
      <c r="BM9" s="26">
        <v>36853.47241486011</v>
      </c>
      <c r="BN9" s="26">
        <v>36984.94667897136</v>
      </c>
      <c r="BO9" s="26">
        <v>37055.33563442232</v>
      </c>
      <c r="BP9" s="26">
        <v>37104.367304959254</v>
      </c>
      <c r="BQ9" s="26">
        <v>37131.036829855395</v>
      </c>
      <c r="BR9" s="26">
        <v>37208.511285755245</v>
      </c>
      <c r="BS9" s="26">
        <v>37288.51861975067</v>
      </c>
      <c r="BT9" s="26">
        <v>37423.427567956365</v>
      </c>
      <c r="BU9" s="26">
        <v>37563.90255806597</v>
      </c>
      <c r="BV9" s="26">
        <v>37696.87272128812</v>
      </c>
      <c r="BW9" s="26">
        <v>37821.41344774058</v>
      </c>
      <c r="BX9" s="26">
        <v>37962.74690041037</v>
      </c>
      <c r="BY9" s="26">
        <v>38072.05235844845</v>
      </c>
      <c r="BZ9" s="26">
        <v>38199.478637081775</v>
      </c>
      <c r="CA9" s="26">
        <v>38309.79518282674</v>
      </c>
      <c r="CB9" s="26">
        <v>38394.138604221196</v>
      </c>
      <c r="CC9" s="26">
        <v>38439.42943636971</v>
      </c>
      <c r="CD9" s="26">
        <v>38459.8377971857</v>
      </c>
      <c r="CE9" s="26">
        <v>38454.59537982131</v>
      </c>
      <c r="CF9" s="26">
        <v>38481.95412696767</v>
      </c>
      <c r="CG9" s="26">
        <v>38487.69988567178</v>
      </c>
      <c r="CH9" s="26">
        <v>38644.920883913015</v>
      </c>
      <c r="CI9" s="26">
        <v>38824.83670169542</v>
      </c>
      <c r="CJ9" s="26">
        <v>39023.58759322677</v>
      </c>
      <c r="CK9" s="26">
        <v>39215.531402370056</v>
      </c>
      <c r="CL9" s="26">
        <v>39429.116391070675</v>
      </c>
      <c r="CM9" s="26">
        <v>39449.906812812995</v>
      </c>
      <c r="CN9" s="26">
        <v>39457.02314102088</v>
      </c>
      <c r="CO9" s="26">
        <v>39433.56004880354</v>
      </c>
      <c r="CP9" s="26">
        <v>39398.51017021637</v>
      </c>
      <c r="CQ9" s="26">
        <v>39363.524133814964</v>
      </c>
      <c r="CR9" s="26">
        <v>39401.70015181741</v>
      </c>
      <c r="CS9" s="26">
        <v>39479.09734391552</v>
      </c>
      <c r="CT9" s="26">
        <v>39589.61737813598</v>
      </c>
      <c r="CU9" s="26">
        <v>39748.832788143205</v>
      </c>
      <c r="CV9" s="26">
        <v>39928.28930931278</v>
      </c>
      <c r="CW9" s="26">
        <v>40128.33173380425</v>
      </c>
      <c r="CX9" s="26">
        <v>40328.374158295745</v>
      </c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0"/>
        <v>1999</v>
      </c>
      <c r="B10" s="24" t="s">
        <v>5</v>
      </c>
      <c r="C10" s="12" t="s">
        <v>6</v>
      </c>
      <c r="D10" s="22" t="s">
        <v>40</v>
      </c>
      <c r="E10" s="22"/>
      <c r="F10" s="22" t="s">
        <v>41</v>
      </c>
      <c r="G10" s="22" t="s">
        <v>38</v>
      </c>
      <c r="H10" s="22">
        <v>91</v>
      </c>
      <c r="I10" s="13" t="s">
        <v>61</v>
      </c>
      <c r="J10" s="13" t="s">
        <v>204</v>
      </c>
      <c r="K10" s="23" t="s">
        <v>43</v>
      </c>
      <c r="L10" s="26">
        <v>4546.025175576709</v>
      </c>
      <c r="M10" s="26">
        <v>4449.380274618006</v>
      </c>
      <c r="N10" s="26">
        <v>4352.7353736593</v>
      </c>
      <c r="O10" s="26">
        <v>4261.785661782807</v>
      </c>
      <c r="P10" s="26">
        <v>4180.470255737893</v>
      </c>
      <c r="Q10" s="26">
        <v>4122.393414441272</v>
      </c>
      <c r="R10" s="26">
        <v>7015.544851990848</v>
      </c>
      <c r="S10" s="26">
        <v>8271.410460308667</v>
      </c>
      <c r="T10" s="26">
        <v>8482.152715162054</v>
      </c>
      <c r="U10" s="26">
        <v>8547.900415689994</v>
      </c>
      <c r="V10" s="26">
        <v>8553.210491017224</v>
      </c>
      <c r="W10" s="26">
        <v>8508.073018352055</v>
      </c>
      <c r="X10" s="26">
        <v>8175.197692788724</v>
      </c>
      <c r="Y10" s="26">
        <v>7427.161503080036</v>
      </c>
      <c r="Z10" s="26">
        <v>6979.524954668915</v>
      </c>
      <c r="AA10" s="26">
        <v>6791.947388232176</v>
      </c>
      <c r="AB10" s="26">
        <v>6373.623769975197</v>
      </c>
      <c r="AC10" s="26">
        <v>6009.284566575699</v>
      </c>
      <c r="AD10" s="26">
        <v>5517.042080067582</v>
      </c>
      <c r="AE10" s="26">
        <v>5287.472547705096</v>
      </c>
      <c r="AF10" s="26">
        <v>4968.035786587681</v>
      </c>
      <c r="AG10" s="26">
        <v>4646.9629391691515</v>
      </c>
      <c r="AH10" s="26">
        <v>4380.819090390813</v>
      </c>
      <c r="AI10" s="26">
        <v>4166.0375459726065</v>
      </c>
      <c r="AJ10" s="26">
        <v>4062.89731241089</v>
      </c>
      <c r="AK10" s="26">
        <v>3907.5412408622237</v>
      </c>
      <c r="AL10" s="26">
        <v>3916.0476585014353</v>
      </c>
      <c r="AM10" s="26">
        <v>3920.4459094571284</v>
      </c>
      <c r="AN10" s="26">
        <v>3928.8031719612745</v>
      </c>
      <c r="AO10" s="26">
        <v>3937.881092455261</v>
      </c>
      <c r="AP10" s="26">
        <v>3944.157642789128</v>
      </c>
      <c r="AQ10" s="26">
        <v>3952.509589984469</v>
      </c>
      <c r="AR10" s="26">
        <v>3961.308269087167</v>
      </c>
      <c r="AS10" s="26">
        <v>3970.177555269779</v>
      </c>
      <c r="AT10" s="26">
        <v>3975.184530378232</v>
      </c>
      <c r="AU10" s="26">
        <v>3986.931884763171</v>
      </c>
      <c r="AV10" s="26">
        <v>3994.508104195496</v>
      </c>
      <c r="AW10" s="26">
        <v>4000.9842490416668</v>
      </c>
      <c r="AX10" s="26">
        <v>4000.528886987876</v>
      </c>
      <c r="AY10" s="26">
        <v>4001.3176405112263</v>
      </c>
      <c r="AZ10" s="26">
        <v>3995.421100993501</v>
      </c>
      <c r="BA10" s="26">
        <v>3991.295636793189</v>
      </c>
      <c r="BB10" s="26">
        <v>3990.233735381191</v>
      </c>
      <c r="BC10" s="26">
        <v>3995.608726631636</v>
      </c>
      <c r="BD10" s="26">
        <v>4004.2125960517133</v>
      </c>
      <c r="BE10" s="26">
        <v>4017.653854004468</v>
      </c>
      <c r="BF10" s="26">
        <v>4032.1223505311445</v>
      </c>
      <c r="BG10" s="26">
        <v>4045.099691056525</v>
      </c>
      <c r="BH10" s="26">
        <v>4060.257555350052</v>
      </c>
      <c r="BI10" s="26">
        <v>4073.877409206234</v>
      </c>
      <c r="BJ10" s="26">
        <v>4086.439511014153</v>
      </c>
      <c r="BK10" s="26">
        <v>4099.751967453847</v>
      </c>
      <c r="BL10" s="26">
        <v>4115.006912823492</v>
      </c>
      <c r="BM10" s="26">
        <v>4130.750965769843</v>
      </c>
      <c r="BN10" s="26">
        <v>4148.132782299583</v>
      </c>
      <c r="BO10" s="26">
        <v>4164.863136293435</v>
      </c>
      <c r="BP10" s="26">
        <v>4181.208034058816</v>
      </c>
      <c r="BQ10" s="26">
        <v>4196.100365984097</v>
      </c>
      <c r="BR10" s="26">
        <v>4210.3617252740805</v>
      </c>
      <c r="BS10" s="26">
        <v>4223.356453477548</v>
      </c>
      <c r="BT10" s="26">
        <v>4236.567257298336</v>
      </c>
      <c r="BU10" s="26">
        <v>4250.237540422817</v>
      </c>
      <c r="BV10" s="26">
        <v>4264.304934494869</v>
      </c>
      <c r="BW10" s="26">
        <v>4277.747604721044</v>
      </c>
      <c r="BX10" s="26">
        <v>4291.385060174276</v>
      </c>
      <c r="BY10" s="26">
        <v>4303.666563983504</v>
      </c>
      <c r="BZ10" s="26">
        <v>4316.545689432877</v>
      </c>
      <c r="CA10" s="26">
        <v>4329.517065955613</v>
      </c>
      <c r="CB10" s="26">
        <v>4342.37465829412</v>
      </c>
      <c r="CC10" s="26">
        <v>4355.210804089831</v>
      </c>
      <c r="CD10" s="26">
        <v>4370.017621522453</v>
      </c>
      <c r="CE10" s="26">
        <v>4384.56814578266</v>
      </c>
      <c r="CF10" s="26">
        <v>4400.03116104614</v>
      </c>
      <c r="CG10" s="26">
        <v>4414.891679067086</v>
      </c>
      <c r="CH10" s="26">
        <v>4429.159821318868</v>
      </c>
      <c r="CI10" s="26">
        <v>4441.573017347471</v>
      </c>
      <c r="CJ10" s="26">
        <v>4453.71428228145</v>
      </c>
      <c r="CK10" s="26">
        <v>4464.1783427920955</v>
      </c>
      <c r="CL10" s="26">
        <v>4473.536581208508</v>
      </c>
      <c r="CM10" s="26">
        <v>4477.315920922481</v>
      </c>
      <c r="CN10" s="26">
        <v>4477.315920922481</v>
      </c>
      <c r="CO10" s="26">
        <v>4477.315920922482</v>
      </c>
      <c r="CP10" s="26">
        <v>4477.315920922481</v>
      </c>
      <c r="CQ10" s="26">
        <v>4477.315920922481</v>
      </c>
      <c r="CR10" s="26">
        <v>4477.315920922481</v>
      </c>
      <c r="CS10" s="26">
        <v>4477.315920922481</v>
      </c>
      <c r="CT10" s="26">
        <v>4477.315920922481</v>
      </c>
      <c r="CU10" s="26">
        <v>4477.315920922481</v>
      </c>
      <c r="CV10" s="26">
        <v>4477.315920922481</v>
      </c>
      <c r="CW10" s="26">
        <v>4477.315920922481</v>
      </c>
      <c r="CX10" s="26">
        <v>4477.315920922481</v>
      </c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0"/>
        <v>1999</v>
      </c>
      <c r="B11" s="24" t="s">
        <v>7</v>
      </c>
      <c r="C11" s="12" t="s">
        <v>8</v>
      </c>
      <c r="D11" s="22" t="s">
        <v>44</v>
      </c>
      <c r="E11" s="22" t="s">
        <v>197</v>
      </c>
      <c r="F11" s="22" t="s">
        <v>41</v>
      </c>
      <c r="G11" s="22" t="s">
        <v>38</v>
      </c>
      <c r="H11" s="22">
        <v>91</v>
      </c>
      <c r="I11" s="13" t="s">
        <v>61</v>
      </c>
      <c r="J11" s="13" t="s">
        <v>204</v>
      </c>
      <c r="K11" s="23" t="s">
        <v>43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8.950941792662592</v>
      </c>
      <c r="R11" s="26">
        <v>2958.4114704038734</v>
      </c>
      <c r="S11" s="26">
        <v>4259.300807111291</v>
      </c>
      <c r="T11" s="26">
        <v>4505.622482785138</v>
      </c>
      <c r="U11" s="26">
        <v>4600.044556508755</v>
      </c>
      <c r="V11" s="26">
        <v>4631.419330736889</v>
      </c>
      <c r="W11" s="26">
        <v>4607.129166638076</v>
      </c>
      <c r="X11" s="26">
        <v>4291.0609520700655</v>
      </c>
      <c r="Y11" s="26">
        <v>3557.069306535737</v>
      </c>
      <c r="Z11" s="26">
        <v>3118.540495125115</v>
      </c>
      <c r="AA11" s="26">
        <v>2935.738263502066</v>
      </c>
      <c r="AB11" s="26">
        <v>2518.8992761500767</v>
      </c>
      <c r="AC11" s="26">
        <v>2151.9297148218643</v>
      </c>
      <c r="AD11" s="26">
        <v>1653.6381984485358</v>
      </c>
      <c r="AE11" s="26">
        <v>1418.7673170122666</v>
      </c>
      <c r="AF11" s="26">
        <v>1092.4255215480555</v>
      </c>
      <c r="AG11" s="26">
        <v>765.6487302924222</v>
      </c>
      <c r="AH11" s="26">
        <v>493.4234110070978</v>
      </c>
      <c r="AI11" s="26">
        <v>274.0242224471711</v>
      </c>
      <c r="AJ11" s="26">
        <v>164.02168292957677</v>
      </c>
      <c r="AK11" s="26">
        <v>1.6322270443138511</v>
      </c>
      <c r="AL11" s="26">
        <v>1.8545162112105418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0"/>
        <v>1999</v>
      </c>
      <c r="B12" s="24" t="s">
        <v>9</v>
      </c>
      <c r="C12" s="12" t="s">
        <v>10</v>
      </c>
      <c r="D12" s="22" t="s">
        <v>49</v>
      </c>
      <c r="E12" s="22" t="s">
        <v>197</v>
      </c>
      <c r="F12" s="22" t="s">
        <v>41</v>
      </c>
      <c r="G12" s="22" t="s">
        <v>38</v>
      </c>
      <c r="H12" s="22">
        <v>91</v>
      </c>
      <c r="I12" s="13" t="s">
        <v>61</v>
      </c>
      <c r="J12" s="13" t="s">
        <v>204</v>
      </c>
      <c r="K12" s="23" t="s">
        <v>43</v>
      </c>
      <c r="L12" s="26">
        <v>911.1555447879819</v>
      </c>
      <c r="M12" s="26">
        <v>814.5106438292783</v>
      </c>
      <c r="N12" s="26">
        <v>717.8657428705736</v>
      </c>
      <c r="O12" s="26">
        <v>626.9160309940806</v>
      </c>
      <c r="P12" s="26">
        <v>545.6006249491656</v>
      </c>
      <c r="Q12" s="26">
        <v>478.57284185988215</v>
      </c>
      <c r="R12" s="26">
        <v>422.26375079824686</v>
      </c>
      <c r="S12" s="26">
        <v>377.2400224086476</v>
      </c>
      <c r="T12" s="26">
        <v>341.6606015881886</v>
      </c>
      <c r="U12" s="26">
        <v>312.98622839251095</v>
      </c>
      <c r="V12" s="26">
        <v>286.92152949160686</v>
      </c>
      <c r="W12" s="26">
        <v>266.07422092525246</v>
      </c>
      <c r="X12" s="26">
        <v>249.2671099299313</v>
      </c>
      <c r="Y12" s="26">
        <v>235.2225657555714</v>
      </c>
      <c r="Z12" s="26">
        <v>226.11482875507212</v>
      </c>
      <c r="AA12" s="26">
        <v>221.33949394138304</v>
      </c>
      <c r="AB12" s="26">
        <v>219.8548630363931</v>
      </c>
      <c r="AC12" s="26">
        <v>222.48522096510703</v>
      </c>
      <c r="AD12" s="26">
        <v>228.5342508303185</v>
      </c>
      <c r="AE12" s="26">
        <v>233.8355999041022</v>
      </c>
      <c r="AF12" s="26">
        <v>240.7406342508984</v>
      </c>
      <c r="AG12" s="26">
        <v>246.44457808800203</v>
      </c>
      <c r="AH12" s="26">
        <v>252.52604859498723</v>
      </c>
      <c r="AI12" s="26">
        <v>257.14369273670707</v>
      </c>
      <c r="AJ12" s="26">
        <v>264.00599869258576</v>
      </c>
      <c r="AK12" s="26">
        <v>271.03938302918266</v>
      </c>
      <c r="AL12" s="26">
        <v>279.32351150149765</v>
      </c>
      <c r="AM12" s="26">
        <v>285.57627866840164</v>
      </c>
      <c r="AN12" s="26">
        <v>293.933541172547</v>
      </c>
      <c r="AO12" s="26">
        <v>303.01146166653376</v>
      </c>
      <c r="AP12" s="26">
        <v>309.2880120004005</v>
      </c>
      <c r="AQ12" s="26">
        <v>317.6399591957416</v>
      </c>
      <c r="AR12" s="26">
        <v>326.43863829843923</v>
      </c>
      <c r="AS12" s="26">
        <v>335.3079244810516</v>
      </c>
      <c r="AT12" s="26">
        <v>340.31489958950453</v>
      </c>
      <c r="AU12" s="26">
        <v>352.0622539744434</v>
      </c>
      <c r="AV12" s="26">
        <v>359.6384734067683</v>
      </c>
      <c r="AW12" s="26">
        <v>366.1146182529393</v>
      </c>
      <c r="AX12" s="26">
        <v>365.6592561991482</v>
      </c>
      <c r="AY12" s="26">
        <v>366.44800972249857</v>
      </c>
      <c r="AZ12" s="26">
        <v>360.5514702047734</v>
      </c>
      <c r="BA12" s="26">
        <v>356.42600600446116</v>
      </c>
      <c r="BB12" s="26">
        <v>355.36410459246366</v>
      </c>
      <c r="BC12" s="26">
        <v>360.7390958429081</v>
      </c>
      <c r="BD12" s="26">
        <v>369.3429652629857</v>
      </c>
      <c r="BE12" s="26">
        <v>382.7842232157406</v>
      </c>
      <c r="BF12" s="26">
        <v>397.2527197424165</v>
      </c>
      <c r="BG12" s="26">
        <v>410.2300602677968</v>
      </c>
      <c r="BH12" s="26">
        <v>425.38792456132444</v>
      </c>
      <c r="BI12" s="26">
        <v>439.007778417506</v>
      </c>
      <c r="BJ12" s="26">
        <v>451.56988022542527</v>
      </c>
      <c r="BK12" s="26">
        <v>464.88233666511974</v>
      </c>
      <c r="BL12" s="26">
        <v>480.13728203476376</v>
      </c>
      <c r="BM12" s="26">
        <v>495.8813349811152</v>
      </c>
      <c r="BN12" s="26">
        <v>513.263151510855</v>
      </c>
      <c r="BO12" s="26">
        <v>529.993505504707</v>
      </c>
      <c r="BP12" s="26">
        <v>546.3384032700886</v>
      </c>
      <c r="BQ12" s="26">
        <v>561.2307351953697</v>
      </c>
      <c r="BR12" s="26">
        <v>575.4920944853532</v>
      </c>
      <c r="BS12" s="26">
        <v>588.4868226888206</v>
      </c>
      <c r="BT12" s="26">
        <v>601.6976265096083</v>
      </c>
      <c r="BU12" s="26">
        <v>615.3679096340901</v>
      </c>
      <c r="BV12" s="26">
        <v>629.4353037061401</v>
      </c>
      <c r="BW12" s="26">
        <v>642.8779739323155</v>
      </c>
      <c r="BX12" s="26">
        <v>656.5154293855487</v>
      </c>
      <c r="BY12" s="26">
        <v>668.7969331947758</v>
      </c>
      <c r="BZ12" s="26">
        <v>681.6760586441499</v>
      </c>
      <c r="CA12" s="26">
        <v>694.6474351668857</v>
      </c>
      <c r="CB12" s="26">
        <v>707.5050275053931</v>
      </c>
      <c r="CC12" s="26">
        <v>720.3411733011035</v>
      </c>
      <c r="CD12" s="26">
        <v>735.1479907337252</v>
      </c>
      <c r="CE12" s="26">
        <v>749.698514993933</v>
      </c>
      <c r="CF12" s="26">
        <v>765.1615302574124</v>
      </c>
      <c r="CG12" s="26">
        <v>780.022048278359</v>
      </c>
      <c r="CH12" s="26">
        <v>794.2901905301409</v>
      </c>
      <c r="CI12" s="26">
        <v>806.7033865587437</v>
      </c>
      <c r="CJ12" s="26">
        <v>818.8446514927223</v>
      </c>
      <c r="CK12" s="26">
        <v>829.3087120033675</v>
      </c>
      <c r="CL12" s="26">
        <v>838.6669504197805</v>
      </c>
      <c r="CM12" s="26">
        <v>842.4462901337541</v>
      </c>
      <c r="CN12" s="26">
        <v>842.4462901337541</v>
      </c>
      <c r="CO12" s="26">
        <v>842.4462901337542</v>
      </c>
      <c r="CP12" s="26">
        <v>842.4462901337542</v>
      </c>
      <c r="CQ12" s="26">
        <v>842.4462901337541</v>
      </c>
      <c r="CR12" s="26">
        <v>842.446290133754</v>
      </c>
      <c r="CS12" s="26">
        <v>842.4462901337541</v>
      </c>
      <c r="CT12" s="26">
        <v>842.4462901337541</v>
      </c>
      <c r="CU12" s="26">
        <v>842.4462901337542</v>
      </c>
      <c r="CV12" s="26">
        <v>842.4462901337542</v>
      </c>
      <c r="CW12" s="26">
        <v>842.4462901337541</v>
      </c>
      <c r="CX12" s="26">
        <v>842.4462901337542</v>
      </c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0"/>
        <v>1999</v>
      </c>
      <c r="B13" s="24" t="s">
        <v>11</v>
      </c>
      <c r="C13" s="12" t="s">
        <v>12</v>
      </c>
      <c r="D13" s="22" t="s">
        <v>44</v>
      </c>
      <c r="E13" s="22" t="s">
        <v>197</v>
      </c>
      <c r="F13" s="22" t="s">
        <v>41</v>
      </c>
      <c r="G13" s="22" t="s">
        <v>38</v>
      </c>
      <c r="H13" s="22">
        <v>91</v>
      </c>
      <c r="I13" s="13" t="s">
        <v>61</v>
      </c>
      <c r="J13" s="13" t="s">
        <v>204</v>
      </c>
      <c r="K13" s="23" t="s">
        <v>43</v>
      </c>
      <c r="L13" s="26">
        <v>3634.8696307887276</v>
      </c>
      <c r="M13" s="26">
        <v>3634.8696307887276</v>
      </c>
      <c r="N13" s="26">
        <v>3634.869630788727</v>
      </c>
      <c r="O13" s="26">
        <v>3634.869630788727</v>
      </c>
      <c r="P13" s="26">
        <v>3634.8696307887276</v>
      </c>
      <c r="Q13" s="26">
        <v>3634.8696307887276</v>
      </c>
      <c r="R13" s="26">
        <v>3634.8696307887276</v>
      </c>
      <c r="S13" s="26">
        <v>3634.8696307887276</v>
      </c>
      <c r="T13" s="26">
        <v>3634.8696307887276</v>
      </c>
      <c r="U13" s="26">
        <v>3634.869630788727</v>
      </c>
      <c r="V13" s="26">
        <v>3634.8696307887276</v>
      </c>
      <c r="W13" s="26">
        <v>3634.8696307887276</v>
      </c>
      <c r="X13" s="26">
        <v>3634.8696307887276</v>
      </c>
      <c r="Y13" s="26">
        <v>3634.8696307887276</v>
      </c>
      <c r="Z13" s="26">
        <v>3634.8696307887276</v>
      </c>
      <c r="AA13" s="26">
        <v>3634.8696307887276</v>
      </c>
      <c r="AB13" s="26">
        <v>3634.8696307887276</v>
      </c>
      <c r="AC13" s="26">
        <v>3634.869630788727</v>
      </c>
      <c r="AD13" s="26">
        <v>3634.8696307887276</v>
      </c>
      <c r="AE13" s="26">
        <v>3634.869630788727</v>
      </c>
      <c r="AF13" s="26">
        <v>3634.869630788727</v>
      </c>
      <c r="AG13" s="26">
        <v>3634.8696307887276</v>
      </c>
      <c r="AH13" s="26">
        <v>3634.869630788728</v>
      </c>
      <c r="AI13" s="26">
        <v>3634.869630788728</v>
      </c>
      <c r="AJ13" s="26">
        <v>3634.8696307887276</v>
      </c>
      <c r="AK13" s="26">
        <v>3634.869630788727</v>
      </c>
      <c r="AL13" s="26">
        <v>3634.869630788727</v>
      </c>
      <c r="AM13" s="26">
        <v>3634.8696307887267</v>
      </c>
      <c r="AN13" s="26">
        <v>3634.8696307887276</v>
      </c>
      <c r="AO13" s="26">
        <v>3634.869630788727</v>
      </c>
      <c r="AP13" s="26">
        <v>3634.8696307887276</v>
      </c>
      <c r="AQ13" s="26">
        <v>3634.8696307887276</v>
      </c>
      <c r="AR13" s="26">
        <v>3634.8696307887276</v>
      </c>
      <c r="AS13" s="26">
        <v>3634.8696307887276</v>
      </c>
      <c r="AT13" s="26">
        <v>3634.8696307887276</v>
      </c>
      <c r="AU13" s="26">
        <v>3634.8696307887276</v>
      </c>
      <c r="AV13" s="26">
        <v>3634.8696307887276</v>
      </c>
      <c r="AW13" s="26">
        <v>3634.8696307887276</v>
      </c>
      <c r="AX13" s="26">
        <v>3634.8696307887276</v>
      </c>
      <c r="AY13" s="26">
        <v>3634.8696307887276</v>
      </c>
      <c r="AZ13" s="26">
        <v>3634.8696307887276</v>
      </c>
      <c r="BA13" s="26">
        <v>3634.8696307887276</v>
      </c>
      <c r="BB13" s="26">
        <v>3634.869630788727</v>
      </c>
      <c r="BC13" s="26">
        <v>3634.8696307887276</v>
      </c>
      <c r="BD13" s="26">
        <v>3634.8696307887276</v>
      </c>
      <c r="BE13" s="26">
        <v>3634.8696307887276</v>
      </c>
      <c r="BF13" s="26">
        <v>3634.869630788728</v>
      </c>
      <c r="BG13" s="26">
        <v>3634.869630788728</v>
      </c>
      <c r="BH13" s="26">
        <v>3634.8696307887276</v>
      </c>
      <c r="BI13" s="26">
        <v>3634.869630788728</v>
      </c>
      <c r="BJ13" s="26">
        <v>3634.869630788728</v>
      </c>
      <c r="BK13" s="26">
        <v>3634.869630788727</v>
      </c>
      <c r="BL13" s="26">
        <v>3634.8696307887276</v>
      </c>
      <c r="BM13" s="26">
        <v>3634.8696307887276</v>
      </c>
      <c r="BN13" s="26">
        <v>3634.8696307887276</v>
      </c>
      <c r="BO13" s="26">
        <v>3634.8696307887276</v>
      </c>
      <c r="BP13" s="26">
        <v>3634.8696307887276</v>
      </c>
      <c r="BQ13" s="26">
        <v>3634.869630788727</v>
      </c>
      <c r="BR13" s="26">
        <v>3634.8696307887276</v>
      </c>
      <c r="BS13" s="26">
        <v>3634.8696307887276</v>
      </c>
      <c r="BT13" s="26">
        <v>3634.8696307887276</v>
      </c>
      <c r="BU13" s="26">
        <v>3634.869630788727</v>
      </c>
      <c r="BV13" s="26">
        <v>3634.8696307887285</v>
      </c>
      <c r="BW13" s="26">
        <v>3634.869630788728</v>
      </c>
      <c r="BX13" s="26">
        <v>3634.8696307887276</v>
      </c>
      <c r="BY13" s="26">
        <v>3634.8696307887276</v>
      </c>
      <c r="BZ13" s="26">
        <v>3634.8696307887276</v>
      </c>
      <c r="CA13" s="26">
        <v>3634.869630788728</v>
      </c>
      <c r="CB13" s="26">
        <v>3634.8696307887276</v>
      </c>
      <c r="CC13" s="26">
        <v>3634.869630788727</v>
      </c>
      <c r="CD13" s="26">
        <v>3634.8696307887276</v>
      </c>
      <c r="CE13" s="26">
        <v>3634.869630788727</v>
      </c>
      <c r="CF13" s="26">
        <v>3634.8696307887276</v>
      </c>
      <c r="CG13" s="26">
        <v>3634.8696307887276</v>
      </c>
      <c r="CH13" s="26">
        <v>3634.869630788727</v>
      </c>
      <c r="CI13" s="26">
        <v>3634.8696307887276</v>
      </c>
      <c r="CJ13" s="26">
        <v>3634.869630788728</v>
      </c>
      <c r="CK13" s="26">
        <v>3634.8696307887276</v>
      </c>
      <c r="CL13" s="26">
        <v>3634.8696307887276</v>
      </c>
      <c r="CM13" s="26">
        <v>3634.8696307887276</v>
      </c>
      <c r="CN13" s="26">
        <v>3634.8696307887276</v>
      </c>
      <c r="CO13" s="26">
        <v>3634.869630788728</v>
      </c>
      <c r="CP13" s="26">
        <v>3634.8696307887276</v>
      </c>
      <c r="CQ13" s="26">
        <v>3634.8696307887276</v>
      </c>
      <c r="CR13" s="26">
        <v>3634.8696307887276</v>
      </c>
      <c r="CS13" s="26">
        <v>3634.8696307887276</v>
      </c>
      <c r="CT13" s="26">
        <v>3634.8696307887276</v>
      </c>
      <c r="CU13" s="26">
        <v>3634.8696307887276</v>
      </c>
      <c r="CV13" s="26">
        <v>3634.8696307887276</v>
      </c>
      <c r="CW13" s="26">
        <v>3634.8696307887276</v>
      </c>
      <c r="CX13" s="26">
        <v>3634.8696307887276</v>
      </c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0"/>
        <v>1999</v>
      </c>
      <c r="B14" s="24" t="s">
        <v>13</v>
      </c>
      <c r="C14" s="12" t="s">
        <v>14</v>
      </c>
      <c r="D14" s="22" t="s">
        <v>40</v>
      </c>
      <c r="E14" s="22"/>
      <c r="F14" s="22" t="s">
        <v>41</v>
      </c>
      <c r="G14" s="22" t="s">
        <v>38</v>
      </c>
      <c r="H14" s="22">
        <v>91</v>
      </c>
      <c r="I14" s="13" t="s">
        <v>61</v>
      </c>
      <c r="J14" s="13" t="s">
        <v>204</v>
      </c>
      <c r="K14" s="23" t="s">
        <v>43</v>
      </c>
      <c r="L14" s="26">
        <v>11396.932391157738</v>
      </c>
      <c r="M14" s="26">
        <v>11354.911229342057</v>
      </c>
      <c r="N14" s="26">
        <v>11312.890067526387</v>
      </c>
      <c r="O14" s="26">
        <v>11373.39753748877</v>
      </c>
      <c r="P14" s="26">
        <v>11593.207765144352</v>
      </c>
      <c r="Q14" s="26">
        <v>12018.779916764093</v>
      </c>
      <c r="R14" s="26">
        <v>14252.3729354008</v>
      </c>
      <c r="S14" s="26">
        <v>15263.068345098289</v>
      </c>
      <c r="T14" s="26">
        <v>16332.934925779637</v>
      </c>
      <c r="U14" s="26">
        <v>16185.4979865125</v>
      </c>
      <c r="V14" s="26">
        <v>17968.720452041125</v>
      </c>
      <c r="W14" s="26">
        <v>18404.350131835854</v>
      </c>
      <c r="X14" s="26">
        <v>19112.889041203613</v>
      </c>
      <c r="Y14" s="26">
        <v>21301.69248109156</v>
      </c>
      <c r="Z14" s="26">
        <v>22423.841097738732</v>
      </c>
      <c r="AA14" s="26">
        <v>24250.587319940933</v>
      </c>
      <c r="AB14" s="26">
        <v>25967.701276761127</v>
      </c>
      <c r="AC14" s="26">
        <v>29140.187794095058</v>
      </c>
      <c r="AD14" s="26">
        <v>31751.63566966502</v>
      </c>
      <c r="AE14" s="26">
        <v>32616.49738782278</v>
      </c>
      <c r="AF14" s="26">
        <v>33887.52549210881</v>
      </c>
      <c r="AG14" s="26">
        <v>32987.8150572005</v>
      </c>
      <c r="AH14" s="26">
        <v>32979.87439610137</v>
      </c>
      <c r="AI14" s="26">
        <v>33057.64472257428</v>
      </c>
      <c r="AJ14" s="26">
        <v>33139.069311175655</v>
      </c>
      <c r="AK14" s="26">
        <v>32517.109376661414</v>
      </c>
      <c r="AL14" s="26">
        <v>32775.71839488849</v>
      </c>
      <c r="AM14" s="26">
        <v>32850.93110379702</v>
      </c>
      <c r="AN14" s="26">
        <v>32701.806285828843</v>
      </c>
      <c r="AO14" s="26">
        <v>32499.2086628431</v>
      </c>
      <c r="AP14" s="26">
        <v>32309.670063539477</v>
      </c>
      <c r="AQ14" s="26">
        <v>32049.89154895559</v>
      </c>
      <c r="AR14" s="26">
        <v>31815.67309902575</v>
      </c>
      <c r="AS14" s="26">
        <v>31604.686339270753</v>
      </c>
      <c r="AT14" s="26">
        <v>31421.005015926687</v>
      </c>
      <c r="AU14" s="26">
        <v>31281.02661197925</v>
      </c>
      <c r="AV14" s="26">
        <v>31165.206964998597</v>
      </c>
      <c r="AW14" s="26">
        <v>31087.523366058223</v>
      </c>
      <c r="AX14" s="26">
        <v>31009.352316021505</v>
      </c>
      <c r="AY14" s="26">
        <v>30952.113672429547</v>
      </c>
      <c r="AZ14" s="26">
        <v>30958.31271419514</v>
      </c>
      <c r="BA14" s="26">
        <v>31015.78251805876</v>
      </c>
      <c r="BB14" s="26">
        <v>31116.982775290966</v>
      </c>
      <c r="BC14" s="26">
        <v>31284.898977800876</v>
      </c>
      <c r="BD14" s="26">
        <v>31529.55833438868</v>
      </c>
      <c r="BE14" s="26">
        <v>31708.207804065914</v>
      </c>
      <c r="BF14" s="26">
        <v>31865.915504539196</v>
      </c>
      <c r="BG14" s="26">
        <v>31983.335378198084</v>
      </c>
      <c r="BH14" s="26">
        <v>32117.414783146363</v>
      </c>
      <c r="BI14" s="26">
        <v>32180.311337182527</v>
      </c>
      <c r="BJ14" s="26">
        <v>32300.641003717028</v>
      </c>
      <c r="BK14" s="26">
        <v>32436.469562710332</v>
      </c>
      <c r="BL14" s="26">
        <v>32607.695840101485</v>
      </c>
      <c r="BM14" s="26">
        <v>32722.72144909027</v>
      </c>
      <c r="BN14" s="26">
        <v>32836.81389667178</v>
      </c>
      <c r="BO14" s="26">
        <v>32890.47249812889</v>
      </c>
      <c r="BP14" s="26">
        <v>32923.15927090044</v>
      </c>
      <c r="BQ14" s="26">
        <v>32934.9364638713</v>
      </c>
      <c r="BR14" s="26">
        <v>32998.149560481164</v>
      </c>
      <c r="BS14" s="26">
        <v>33065.16216627312</v>
      </c>
      <c r="BT14" s="26">
        <v>33186.86031065803</v>
      </c>
      <c r="BU14" s="26">
        <v>33313.66501764316</v>
      </c>
      <c r="BV14" s="26">
        <v>33432.56778679325</v>
      </c>
      <c r="BW14" s="26">
        <v>33543.66584301954</v>
      </c>
      <c r="BX14" s="26">
        <v>33671.361840236095</v>
      </c>
      <c r="BY14" s="26">
        <v>33768.38579446494</v>
      </c>
      <c r="BZ14" s="26">
        <v>33882.9329476489</v>
      </c>
      <c r="CA14" s="26">
        <v>33980.27811687113</v>
      </c>
      <c r="CB14" s="26">
        <v>34051.76394592708</v>
      </c>
      <c r="CC14" s="26">
        <v>34084.21863227988</v>
      </c>
      <c r="CD14" s="26">
        <v>34089.82017566325</v>
      </c>
      <c r="CE14" s="26">
        <v>34070.02723403865</v>
      </c>
      <c r="CF14" s="26">
        <v>34081.92296592153</v>
      </c>
      <c r="CG14" s="26">
        <v>34072.80820660469</v>
      </c>
      <c r="CH14" s="26">
        <v>34215.761062594145</v>
      </c>
      <c r="CI14" s="26">
        <v>34383.26368434795</v>
      </c>
      <c r="CJ14" s="26">
        <v>34569.873310945324</v>
      </c>
      <c r="CK14" s="26">
        <v>34751.35305957796</v>
      </c>
      <c r="CL14" s="26">
        <v>34955.57980986217</v>
      </c>
      <c r="CM14" s="26">
        <v>34972.59089189051</v>
      </c>
      <c r="CN14" s="26">
        <v>34979.7072200984</v>
      </c>
      <c r="CO14" s="26">
        <v>34956.24412788106</v>
      </c>
      <c r="CP14" s="26">
        <v>34921.19424929388</v>
      </c>
      <c r="CQ14" s="26">
        <v>34886.20821289248</v>
      </c>
      <c r="CR14" s="26">
        <v>34924.384230894924</v>
      </c>
      <c r="CS14" s="26">
        <v>35001.78142299304</v>
      </c>
      <c r="CT14" s="26">
        <v>35112.3014572135</v>
      </c>
      <c r="CU14" s="26">
        <v>35271.51686722072</v>
      </c>
      <c r="CV14" s="26">
        <v>35450.973388390295</v>
      </c>
      <c r="CW14" s="26">
        <v>35651.015812881764</v>
      </c>
      <c r="CX14" s="26">
        <v>35851.05823737326</v>
      </c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0"/>
        <v>1999</v>
      </c>
      <c r="B15" s="24" t="s">
        <v>15</v>
      </c>
      <c r="C15" s="12" t="s">
        <v>16</v>
      </c>
      <c r="D15" s="22" t="s">
        <v>44</v>
      </c>
      <c r="E15" s="22" t="s">
        <v>194</v>
      </c>
      <c r="F15" s="22" t="s">
        <v>41</v>
      </c>
      <c r="G15" s="22" t="s">
        <v>38</v>
      </c>
      <c r="H15" s="22">
        <v>91</v>
      </c>
      <c r="I15" s="13" t="s">
        <v>61</v>
      </c>
      <c r="J15" s="13" t="s">
        <v>204</v>
      </c>
      <c r="K15" s="23" t="s">
        <v>43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1609.8164134446947</v>
      </c>
      <c r="S15" s="26">
        <v>1899.4449213531943</v>
      </c>
      <c r="T15" s="26">
        <v>2186.232466405415</v>
      </c>
      <c r="U15" s="26">
        <v>1204.4462524862165</v>
      </c>
      <c r="V15" s="26">
        <v>2115.928721252165</v>
      </c>
      <c r="W15" s="26">
        <v>1686.6079553824807</v>
      </c>
      <c r="X15" s="26">
        <v>1473.0526073584595</v>
      </c>
      <c r="Y15" s="26">
        <v>2643.656163222437</v>
      </c>
      <c r="Z15" s="26">
        <v>2668.1482279491943</v>
      </c>
      <c r="AA15" s="26">
        <v>3290.927142154033</v>
      </c>
      <c r="AB15" s="26">
        <v>3635.9755689394833</v>
      </c>
      <c r="AC15" s="26">
        <v>5365.53625803834</v>
      </c>
      <c r="AD15" s="26">
        <v>6482.547443415377</v>
      </c>
      <c r="AE15" s="26">
        <v>5818.010020599017</v>
      </c>
      <c r="AF15" s="26">
        <v>5647.766111267922</v>
      </c>
      <c r="AG15" s="26">
        <v>3499.824185983944</v>
      </c>
      <c r="AH15" s="26">
        <v>2412.491705990524</v>
      </c>
      <c r="AI15" s="26">
        <v>1543.3976667705265</v>
      </c>
      <c r="AJ15" s="26">
        <v>970.8928589944899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>
        <f t="shared" si="0"/>
        <v>1999</v>
      </c>
      <c r="B16" s="24" t="s">
        <v>17</v>
      </c>
      <c r="C16" s="12" t="s">
        <v>18</v>
      </c>
      <c r="D16" s="22" t="s">
        <v>49</v>
      </c>
      <c r="E16" s="22" t="s">
        <v>197</v>
      </c>
      <c r="F16" s="22" t="s">
        <v>41</v>
      </c>
      <c r="G16" s="22" t="s">
        <v>38</v>
      </c>
      <c r="H16" s="22">
        <v>91</v>
      </c>
      <c r="I16" s="13" t="s">
        <v>61</v>
      </c>
      <c r="J16" s="13" t="s">
        <v>204</v>
      </c>
      <c r="K16" s="23" t="s">
        <v>43</v>
      </c>
      <c r="L16" s="26">
        <v>1070.788100447214</v>
      </c>
      <c r="M16" s="26">
        <v>918.6954720620314</v>
      </c>
      <c r="N16" s="26">
        <v>766.6028436768513</v>
      </c>
      <c r="O16" s="26">
        <v>634.8963706920885</v>
      </c>
      <c r="P16" s="26">
        <v>524.4440246799545</v>
      </c>
      <c r="Q16" s="26">
        <v>446.030272414076</v>
      </c>
      <c r="R16" s="26">
        <v>401.78926564146815</v>
      </c>
      <c r="S16" s="26">
        <v>360.5251982018364</v>
      </c>
      <c r="T16" s="26">
        <v>333.12718754247163</v>
      </c>
      <c r="U16" s="26">
        <v>315.5746687328976</v>
      </c>
      <c r="V16" s="26">
        <v>300.58570388045604</v>
      </c>
      <c r="W16" s="26">
        <v>289.3186678121085</v>
      </c>
      <c r="X16" s="26">
        <v>283.2291829752</v>
      </c>
      <c r="Y16" s="26">
        <v>279.37970997694396</v>
      </c>
      <c r="Z16" s="26">
        <v>281.7395350602226</v>
      </c>
      <c r="AA16" s="26">
        <v>289.10641966685864</v>
      </c>
      <c r="AB16" s="26">
        <v>300.056767639879</v>
      </c>
      <c r="AC16" s="26">
        <v>313.7670100483877</v>
      </c>
      <c r="AD16" s="26">
        <v>328.79211168835565</v>
      </c>
      <c r="AE16" s="26">
        <v>342.07474563022436</v>
      </c>
      <c r="AF16" s="26">
        <v>353.94763547451305</v>
      </c>
      <c r="AG16" s="26">
        <v>364.5410371878311</v>
      </c>
      <c r="AH16" s="26">
        <v>371.30672651301535</v>
      </c>
      <c r="AI16" s="26">
        <v>381.1561663747815</v>
      </c>
      <c r="AJ16" s="26">
        <v>387.94673762773414</v>
      </c>
      <c r="AK16" s="26">
        <v>394.81538648920593</v>
      </c>
      <c r="AL16" s="26">
        <v>399.8872139249482</v>
      </c>
      <c r="AM16" s="26">
        <v>405.8792836819576</v>
      </c>
      <c r="AN16" s="26">
        <v>403.45765480628705</v>
      </c>
      <c r="AO16" s="26">
        <v>402.3761925453865</v>
      </c>
      <c r="AP16" s="26">
        <v>399.83583824114766</v>
      </c>
      <c r="AQ16" s="26">
        <v>397.85443396516325</v>
      </c>
      <c r="AR16" s="26">
        <v>398.4396201122997</v>
      </c>
      <c r="AS16" s="26">
        <v>402.8037246598595</v>
      </c>
      <c r="AT16" s="26">
        <v>408.7545756962971</v>
      </c>
      <c r="AU16" s="26">
        <v>416.85477939392734</v>
      </c>
      <c r="AV16" s="26">
        <v>425.8844125323448</v>
      </c>
      <c r="AW16" s="26">
        <v>431.64169126719617</v>
      </c>
      <c r="AX16" s="26">
        <v>440.1159822835585</v>
      </c>
      <c r="AY16" s="26">
        <v>447.66294822939994</v>
      </c>
      <c r="AZ16" s="26">
        <v>456.57661953524234</v>
      </c>
      <c r="BA16" s="26">
        <v>468.99933715965255</v>
      </c>
      <c r="BB16" s="26">
        <v>487.5656665342842</v>
      </c>
      <c r="BC16" s="26">
        <v>507.84533608626896</v>
      </c>
      <c r="BD16" s="26">
        <v>540.7161119570144</v>
      </c>
      <c r="BE16" s="26">
        <v>572.6614779134386</v>
      </c>
      <c r="BF16" s="26">
        <v>607.9098731392249</v>
      </c>
      <c r="BG16" s="26">
        <v>643.5056037039406</v>
      </c>
      <c r="BH16" s="26">
        <v>686.4083470615732</v>
      </c>
      <c r="BI16" s="26">
        <v>722.4733625936267</v>
      </c>
      <c r="BJ16" s="26">
        <v>765.7665739871417</v>
      </c>
      <c r="BK16" s="26">
        <v>811.1938661830103</v>
      </c>
      <c r="BL16" s="26">
        <v>860.034224938027</v>
      </c>
      <c r="BM16" s="26">
        <v>911.5384345842264</v>
      </c>
      <c r="BN16" s="26">
        <v>983.0600691879584</v>
      </c>
      <c r="BO16" s="26">
        <v>1056.836862776271</v>
      </c>
      <c r="BP16" s="26">
        <v>1130.2719796498395</v>
      </c>
      <c r="BQ16" s="26">
        <v>1203.6895968405902</v>
      </c>
      <c r="BR16" s="26">
        <v>1275.8242161482608</v>
      </c>
      <c r="BS16" s="26">
        <v>1334.8964843836616</v>
      </c>
      <c r="BT16" s="26">
        <v>1399.5703622097667</v>
      </c>
      <c r="BU16" s="26">
        <v>1466.1827194333252</v>
      </c>
      <c r="BV16" s="26">
        <v>1531.937949146304</v>
      </c>
      <c r="BW16" s="26">
        <v>1598.466694991069</v>
      </c>
      <c r="BX16" s="26">
        <v>1660.7474631806272</v>
      </c>
      <c r="BY16" s="26">
        <v>1715.6693500723768</v>
      </c>
      <c r="BZ16" s="26">
        <v>1773.1334583073617</v>
      </c>
      <c r="CA16" s="26">
        <v>1830.354897109582</v>
      </c>
      <c r="CB16" s="26">
        <v>1886.7295106982976</v>
      </c>
      <c r="CC16" s="26">
        <v>1942.5136966802747</v>
      </c>
      <c r="CD16" s="26">
        <v>2001.006722407455</v>
      </c>
      <c r="CE16" s="26">
        <v>2058.65917182794</v>
      </c>
      <c r="CF16" s="26">
        <v>2118.00184459403</v>
      </c>
      <c r="CG16" s="26">
        <v>2178.4139914307007</v>
      </c>
      <c r="CH16" s="26">
        <v>2239.0299759277877</v>
      </c>
      <c r="CI16" s="26">
        <v>2299.645960424897</v>
      </c>
      <c r="CJ16" s="26">
        <v>2360.2619449219847</v>
      </c>
      <c r="CK16" s="26">
        <v>2420.8779294190717</v>
      </c>
      <c r="CL16" s="26">
        <v>2481.4939139161593</v>
      </c>
      <c r="CM16" s="26">
        <v>2542.109898413247</v>
      </c>
      <c r="CN16" s="26">
        <v>2602.725882910378</v>
      </c>
      <c r="CO16" s="26">
        <v>2663.3418674074655</v>
      </c>
      <c r="CP16" s="26">
        <v>2723.957851904553</v>
      </c>
      <c r="CQ16" s="26">
        <v>2784.5738364015965</v>
      </c>
      <c r="CR16" s="26">
        <v>2845.189820898662</v>
      </c>
      <c r="CS16" s="26">
        <v>2905.8058053957716</v>
      </c>
      <c r="CT16" s="26">
        <v>2966.421789892924</v>
      </c>
      <c r="CU16" s="26">
        <v>3027.0377743901213</v>
      </c>
      <c r="CV16" s="26">
        <v>3087.65375888699</v>
      </c>
      <c r="CW16" s="26">
        <v>3148.2697433843614</v>
      </c>
      <c r="CX16" s="26">
        <v>3208.8857278817313</v>
      </c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0"/>
        <v>1999</v>
      </c>
      <c r="B17" s="24" t="s">
        <v>19</v>
      </c>
      <c r="C17" s="12" t="s">
        <v>20</v>
      </c>
      <c r="D17" s="22" t="s">
        <v>49</v>
      </c>
      <c r="E17" s="22" t="s">
        <v>196</v>
      </c>
      <c r="F17" s="22" t="s">
        <v>41</v>
      </c>
      <c r="G17" s="22" t="s">
        <v>38</v>
      </c>
      <c r="H17" s="22">
        <v>91</v>
      </c>
      <c r="I17" s="13" t="s">
        <v>61</v>
      </c>
      <c r="J17" s="13" t="s">
        <v>204</v>
      </c>
      <c r="K17" s="23" t="s">
        <v>43</v>
      </c>
      <c r="L17" s="26">
        <v>1355.309312364582</v>
      </c>
      <c r="M17" s="26">
        <v>1377.2130602102172</v>
      </c>
      <c r="N17" s="26">
        <v>1399.1168080558523</v>
      </c>
      <c r="O17" s="26">
        <v>1434.4747397808515</v>
      </c>
      <c r="P17" s="26">
        <v>1490.511393160987</v>
      </c>
      <c r="Q17" s="26">
        <v>1576.1029228731327</v>
      </c>
      <c r="R17" s="26">
        <v>1685.2515404207475</v>
      </c>
      <c r="S17" s="26">
        <v>1813.065000544169</v>
      </c>
      <c r="T17" s="26">
        <v>1942.6319462513</v>
      </c>
      <c r="U17" s="26">
        <v>2077.6229616365454</v>
      </c>
      <c r="V17" s="26">
        <v>2210.543811226182</v>
      </c>
      <c r="W17" s="26">
        <v>2348.090548538177</v>
      </c>
      <c r="X17" s="26">
        <v>2486.1136466709736</v>
      </c>
      <c r="Y17" s="26">
        <v>2652.012360030614</v>
      </c>
      <c r="Z17" s="26">
        <v>2830.9859738084583</v>
      </c>
      <c r="AA17" s="26">
        <v>3053.179927957347</v>
      </c>
      <c r="AB17" s="26">
        <v>3297.5059319646966</v>
      </c>
      <c r="AC17" s="26">
        <v>3566.9682365560925</v>
      </c>
      <c r="AD17" s="26">
        <v>3837.9313576744994</v>
      </c>
      <c r="AE17" s="26">
        <v>4133.304582993766</v>
      </c>
      <c r="AF17" s="26">
        <v>4380.078950845115</v>
      </c>
      <c r="AG17" s="26">
        <v>4608.8482988169735</v>
      </c>
      <c r="AH17" s="26">
        <v>4789.3551518615095</v>
      </c>
      <c r="AI17" s="26">
        <v>4958.519611740931</v>
      </c>
      <c r="AJ17" s="26">
        <v>5045.540029887233</v>
      </c>
      <c r="AK17" s="26">
        <v>5085.698890495755</v>
      </c>
      <c r="AL17" s="26">
        <v>5102.394647028915</v>
      </c>
      <c r="AM17" s="26">
        <v>5108.037001647339</v>
      </c>
      <c r="AN17" s="26">
        <v>5056.62841561475</v>
      </c>
      <c r="AO17" s="26">
        <v>5013.767470325969</v>
      </c>
      <c r="AP17" s="26">
        <v>4987.797736956586</v>
      </c>
      <c r="AQ17" s="26">
        <v>4940.431307193235</v>
      </c>
      <c r="AR17" s="26">
        <v>4895.311734935783</v>
      </c>
      <c r="AS17" s="26">
        <v>4869.2852655038105</v>
      </c>
      <c r="AT17" s="26">
        <v>4860.817013194744</v>
      </c>
      <c r="AU17" s="26">
        <v>4856.414674398772</v>
      </c>
      <c r="AV17" s="26">
        <v>4863.458017718693</v>
      </c>
      <c r="AW17" s="26">
        <v>4874.641003579697</v>
      </c>
      <c r="AX17" s="26">
        <v>4876.551604774404</v>
      </c>
      <c r="AY17" s="26">
        <v>4875.92122680938</v>
      </c>
      <c r="AZ17" s="26">
        <v>4899.974356074311</v>
      </c>
      <c r="BA17" s="26">
        <v>4937.15324663082</v>
      </c>
      <c r="BB17" s="26">
        <v>4985.644739154586</v>
      </c>
      <c r="BC17" s="26">
        <v>5057.250918511684</v>
      </c>
      <c r="BD17" s="26">
        <v>5146.786603293095</v>
      </c>
      <c r="BE17" s="26">
        <v>5211.40406694806</v>
      </c>
      <c r="BF17" s="26">
        <v>5273.17677713581</v>
      </c>
      <c r="BG17" s="26">
        <v>5322.672141926636</v>
      </c>
      <c r="BH17" s="26">
        <v>5370.258295816575</v>
      </c>
      <c r="BI17" s="26">
        <v>5404.187474224031</v>
      </c>
      <c r="BJ17" s="26">
        <v>5449.04487692289</v>
      </c>
      <c r="BK17" s="26">
        <v>5495.848547583553</v>
      </c>
      <c r="BL17" s="26">
        <v>5551.773187936591</v>
      </c>
      <c r="BM17" s="26">
        <v>5609.2844942434895</v>
      </c>
      <c r="BN17" s="26">
        <v>5670.947209395315</v>
      </c>
      <c r="BO17" s="26">
        <v>5730.680264904284</v>
      </c>
      <c r="BP17" s="26">
        <v>5796.566449552125</v>
      </c>
      <c r="BQ17" s="26">
        <v>5865.900250418429</v>
      </c>
      <c r="BR17" s="26">
        <v>5948.296395140104</v>
      </c>
      <c r="BS17" s="26">
        <v>6013.971560825085</v>
      </c>
      <c r="BT17" s="26">
        <v>6089.238539604354</v>
      </c>
      <c r="BU17" s="26">
        <v>6163.296390469081</v>
      </c>
      <c r="BV17" s="26">
        <v>6230.8018093754845</v>
      </c>
      <c r="BW17" s="26">
        <v>6285.498787607525</v>
      </c>
      <c r="BX17" s="26">
        <v>6361.155305385696</v>
      </c>
      <c r="BY17" s="26">
        <v>6428.6790411819175</v>
      </c>
      <c r="BZ17" s="26">
        <v>6505.95524705772</v>
      </c>
      <c r="CA17" s="26">
        <v>6581.164888069363</v>
      </c>
      <c r="CB17" s="26">
        <v>6650.44940367029</v>
      </c>
      <c r="CC17" s="26">
        <v>6707.77118062416</v>
      </c>
      <c r="CD17" s="26">
        <v>6758.314723748685</v>
      </c>
      <c r="CE17" s="26">
        <v>6794.6152865858285</v>
      </c>
      <c r="CF17" s="26">
        <v>6848.571359188061</v>
      </c>
      <c r="CG17" s="26">
        <v>6912.140859885958</v>
      </c>
      <c r="CH17" s="26">
        <v>7044.947088003194</v>
      </c>
      <c r="CI17" s="26">
        <v>7186.468493920114</v>
      </c>
      <c r="CJ17" s="26">
        <v>7325.911998401774</v>
      </c>
      <c r="CK17" s="26">
        <v>7463.753447198595</v>
      </c>
      <c r="CL17" s="26">
        <v>7593.917174207045</v>
      </c>
      <c r="CM17" s="26">
        <v>7637.078403359874</v>
      </c>
      <c r="CN17" s="26">
        <v>7680.24147256779</v>
      </c>
      <c r="CO17" s="26">
        <v>7723.24468569077</v>
      </c>
      <c r="CP17" s="26">
        <v>7756.138548708019</v>
      </c>
      <c r="CQ17" s="26">
        <v>7790.067652731388</v>
      </c>
      <c r="CR17" s="26">
        <v>7853.22846665861</v>
      </c>
      <c r="CS17" s="26">
        <v>7917.963513736104</v>
      </c>
      <c r="CT17" s="26">
        <v>7985.314349897769</v>
      </c>
      <c r="CU17" s="26">
        <v>8056.386694758567</v>
      </c>
      <c r="CV17" s="26">
        <v>8128.592961463584</v>
      </c>
      <c r="CW17" s="26">
        <v>8200.799228170037</v>
      </c>
      <c r="CX17" s="26">
        <v>8273.00549487649</v>
      </c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>
        <f t="shared" si="0"/>
        <v>1999</v>
      </c>
      <c r="B18" s="24" t="s">
        <v>21</v>
      </c>
      <c r="C18" s="12" t="s">
        <v>22</v>
      </c>
      <c r="D18" s="22" t="s">
        <v>49</v>
      </c>
      <c r="E18" s="22" t="s">
        <v>196</v>
      </c>
      <c r="F18" s="22" t="s">
        <v>41</v>
      </c>
      <c r="G18" s="22" t="s">
        <v>38</v>
      </c>
      <c r="H18" s="22">
        <v>91</v>
      </c>
      <c r="I18" s="13" t="s">
        <v>61</v>
      </c>
      <c r="J18" s="13" t="s">
        <v>204</v>
      </c>
      <c r="K18" s="23" t="s">
        <v>43</v>
      </c>
      <c r="L18" s="26">
        <v>334.45610302561306</v>
      </c>
      <c r="M18" s="26">
        <v>357.8178450400722</v>
      </c>
      <c r="N18" s="26">
        <v>381.1795870545313</v>
      </c>
      <c r="O18" s="26">
        <v>406.7896489844207</v>
      </c>
      <c r="P18" s="26">
        <v>431.7608418622612</v>
      </c>
      <c r="Q18" s="26">
        <v>460.1162787828318</v>
      </c>
      <c r="R18" s="26">
        <v>494.1838325719724</v>
      </c>
      <c r="S18" s="26">
        <v>525.4895185948736</v>
      </c>
      <c r="T18" s="26">
        <v>559.1697675228639</v>
      </c>
      <c r="U18" s="26">
        <v>596.8221968862279</v>
      </c>
      <c r="V18" s="26">
        <v>638.4745210151684</v>
      </c>
      <c r="W18" s="26">
        <v>674.5820010577539</v>
      </c>
      <c r="X18" s="26">
        <v>719.083364756728</v>
      </c>
      <c r="Y18" s="26">
        <v>763.4318575892962</v>
      </c>
      <c r="Z18" s="26">
        <v>813.2407984787733</v>
      </c>
      <c r="AA18" s="26">
        <v>868.5239133794818</v>
      </c>
      <c r="AB18" s="26">
        <v>952.2383819007534</v>
      </c>
      <c r="AC18" s="26">
        <v>1029.8094138785282</v>
      </c>
      <c r="AD18" s="26">
        <v>1105.9216368203774</v>
      </c>
      <c r="AE18" s="26">
        <v>1191.4938804461556</v>
      </c>
      <c r="AF18" s="26">
        <v>1275.7041651222771</v>
      </c>
      <c r="AG18" s="26">
        <v>1333.7223002257608</v>
      </c>
      <c r="AH18" s="26">
        <v>1414.6386496068371</v>
      </c>
      <c r="AI18" s="26">
        <v>1510.6067125309396</v>
      </c>
      <c r="AJ18" s="26">
        <v>1566.3131595814082</v>
      </c>
      <c r="AK18" s="26">
        <v>1584.316643118449</v>
      </c>
      <c r="AL18" s="26">
        <v>1598.798999438842</v>
      </c>
      <c r="AM18" s="26">
        <v>1562.479540466178</v>
      </c>
      <c r="AN18" s="26">
        <v>1487.8262080151012</v>
      </c>
      <c r="AO18" s="26">
        <v>1436.7924376543954</v>
      </c>
      <c r="AP18" s="26">
        <v>1394.1206664455945</v>
      </c>
      <c r="AQ18" s="26">
        <v>1344.3504439221113</v>
      </c>
      <c r="AR18" s="26">
        <v>1314.829627483943</v>
      </c>
      <c r="AS18" s="26">
        <v>1298.436056200809</v>
      </c>
      <c r="AT18" s="26">
        <v>1267.893869017588</v>
      </c>
      <c r="AU18" s="26">
        <v>1244.9245834960986</v>
      </c>
      <c r="AV18" s="26">
        <v>1236.6771414538985</v>
      </c>
      <c r="AW18" s="26">
        <v>1226.8172677235443</v>
      </c>
      <c r="AX18" s="26">
        <v>1209.5893044382524</v>
      </c>
      <c r="AY18" s="26">
        <v>1200.315629007357</v>
      </c>
      <c r="AZ18" s="26">
        <v>1194.846251947987</v>
      </c>
      <c r="BA18" s="26">
        <v>1193.4030227838298</v>
      </c>
      <c r="BB18" s="26">
        <v>1202.388260263306</v>
      </c>
      <c r="BC18" s="26">
        <v>1237.4344424476214</v>
      </c>
      <c r="BD18" s="26">
        <v>1298.6520340707887</v>
      </c>
      <c r="BE18" s="26">
        <v>1353.356197722135</v>
      </c>
      <c r="BF18" s="26">
        <v>1410.9234737578558</v>
      </c>
      <c r="BG18" s="26">
        <v>1453.4888622405317</v>
      </c>
      <c r="BH18" s="26">
        <v>1503.5491563811377</v>
      </c>
      <c r="BI18" s="26">
        <v>1515.5476573320893</v>
      </c>
      <c r="BJ18" s="26">
        <v>1565.3736156145505</v>
      </c>
      <c r="BK18" s="26">
        <v>1629.277191324649</v>
      </c>
      <c r="BL18" s="26">
        <v>1727.4025465324155</v>
      </c>
      <c r="BM18" s="26">
        <v>1767.9358727312829</v>
      </c>
      <c r="BN18" s="26">
        <v>1788.5832533497035</v>
      </c>
      <c r="BO18" s="26">
        <v>1750.0194301504994</v>
      </c>
      <c r="BP18" s="26">
        <v>1681.2718910477035</v>
      </c>
      <c r="BQ18" s="26">
        <v>1584.5829251699968</v>
      </c>
      <c r="BR18" s="26">
        <v>1520.7485164763648</v>
      </c>
      <c r="BS18" s="26">
        <v>1490.9530468692649</v>
      </c>
      <c r="BT18" s="26">
        <v>1483.69796227372</v>
      </c>
      <c r="BU18" s="26">
        <v>1478.4867832088573</v>
      </c>
      <c r="BV18" s="26">
        <v>1465.0086434693508</v>
      </c>
      <c r="BW18" s="26">
        <v>1456.6561178628133</v>
      </c>
      <c r="BX18" s="26">
        <v>1441.4756945399395</v>
      </c>
      <c r="BY18" s="26">
        <v>1433.1835362236336</v>
      </c>
      <c r="BZ18" s="26">
        <v>1429.4903400818177</v>
      </c>
      <c r="CA18" s="26">
        <v>1435.5973345570906</v>
      </c>
      <c r="CB18" s="26">
        <v>1433.2411342328621</v>
      </c>
      <c r="CC18" s="26">
        <v>1430.8584502506378</v>
      </c>
      <c r="CD18" s="26">
        <v>1423.5895220062803</v>
      </c>
      <c r="CE18" s="26">
        <v>1426.6306798573173</v>
      </c>
      <c r="CF18" s="26">
        <v>1429.7153468963963</v>
      </c>
      <c r="CG18" s="26">
        <v>1431.8263810221151</v>
      </c>
      <c r="CH18" s="26">
        <v>1434.7271527910823</v>
      </c>
      <c r="CI18" s="26">
        <v>1435.9713599237755</v>
      </c>
      <c r="CJ18" s="26">
        <v>1418.2598754218861</v>
      </c>
      <c r="CK18" s="26">
        <v>1400.4772519158248</v>
      </c>
      <c r="CL18" s="26">
        <v>1382.041695955703</v>
      </c>
      <c r="CM18" s="26">
        <v>1362.3398400445385</v>
      </c>
      <c r="CN18" s="26">
        <v>1343.770394856064</v>
      </c>
      <c r="CO18" s="26">
        <v>1324.5691026623604</v>
      </c>
      <c r="CP18" s="26">
        <v>1298.3656337521165</v>
      </c>
      <c r="CQ18" s="26">
        <v>1264.5120927483679</v>
      </c>
      <c r="CR18" s="26">
        <v>1223.3877237982886</v>
      </c>
      <c r="CS18" s="26">
        <v>1182.5661745120913</v>
      </c>
      <c r="CT18" s="26">
        <v>1140.345727311563</v>
      </c>
      <c r="CU18" s="26">
        <v>1110.8518334809653</v>
      </c>
      <c r="CV18" s="26">
        <v>1116.5427319620244</v>
      </c>
      <c r="CW18" s="26">
        <v>1125.2394105535627</v>
      </c>
      <c r="CX18" s="26">
        <v>1133.9360891451013</v>
      </c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0"/>
        <v>1999</v>
      </c>
      <c r="B19" s="24" t="s">
        <v>23</v>
      </c>
      <c r="C19" s="12" t="s">
        <v>24</v>
      </c>
      <c r="D19" s="22" t="s">
        <v>49</v>
      </c>
      <c r="E19" s="22" t="s">
        <v>196</v>
      </c>
      <c r="F19" s="22" t="s">
        <v>41</v>
      </c>
      <c r="G19" s="22" t="s">
        <v>38</v>
      </c>
      <c r="H19" s="22">
        <v>91</v>
      </c>
      <c r="I19" s="13" t="s">
        <v>61</v>
      </c>
      <c r="J19" s="13" t="s">
        <v>204</v>
      </c>
      <c r="K19" s="23" t="s">
        <v>43</v>
      </c>
      <c r="L19" s="26">
        <v>8636.378875320328</v>
      </c>
      <c r="M19" s="26">
        <v>8701.184852029737</v>
      </c>
      <c r="N19" s="26">
        <v>8765.99082873915</v>
      </c>
      <c r="O19" s="26">
        <v>8897.23677803141</v>
      </c>
      <c r="P19" s="26">
        <v>9146.49150544115</v>
      </c>
      <c r="Q19" s="26">
        <v>9536.530442694051</v>
      </c>
      <c r="R19" s="26">
        <v>10061.331883321916</v>
      </c>
      <c r="S19" s="26">
        <v>10664.543706404214</v>
      </c>
      <c r="T19" s="26">
        <v>11311.773558057586</v>
      </c>
      <c r="U19" s="26">
        <v>11991.031906770613</v>
      </c>
      <c r="V19" s="26">
        <v>12703.187694667156</v>
      </c>
      <c r="W19" s="26">
        <v>13405.750959045334</v>
      </c>
      <c r="X19" s="26">
        <v>14151.410239442252</v>
      </c>
      <c r="Y19" s="26">
        <v>14963.212390272265</v>
      </c>
      <c r="Z19" s="26">
        <v>15829.726562442083</v>
      </c>
      <c r="AA19" s="26">
        <v>16748.849916783212</v>
      </c>
      <c r="AB19" s="26">
        <v>17781.924626316315</v>
      </c>
      <c r="AC19" s="26">
        <v>18864.10687557371</v>
      </c>
      <c r="AD19" s="26">
        <v>19996.443120066408</v>
      </c>
      <c r="AE19" s="26">
        <v>21131.614158153618</v>
      </c>
      <c r="AF19" s="26">
        <v>22230.028629398985</v>
      </c>
      <c r="AG19" s="26">
        <v>23180.879234985994</v>
      </c>
      <c r="AH19" s="26">
        <v>23992.082162129485</v>
      </c>
      <c r="AI19" s="26">
        <v>24663.964565157105</v>
      </c>
      <c r="AJ19" s="26">
        <v>25168.37652508479</v>
      </c>
      <c r="AK19" s="26">
        <v>25452.278456558004</v>
      </c>
      <c r="AL19" s="26">
        <v>25674.63753449579</v>
      </c>
      <c r="AM19" s="26">
        <v>25774.535278001542</v>
      </c>
      <c r="AN19" s="26">
        <v>25753.894007392704</v>
      </c>
      <c r="AO19" s="26">
        <v>25646.272562317346</v>
      </c>
      <c r="AP19" s="26">
        <v>25527.915821896153</v>
      </c>
      <c r="AQ19" s="26">
        <v>25367.255363875083</v>
      </c>
      <c r="AR19" s="26">
        <v>25207.092116493728</v>
      </c>
      <c r="AS19" s="26">
        <v>25034.161292906276</v>
      </c>
      <c r="AT19" s="26">
        <v>24883.539558018056</v>
      </c>
      <c r="AU19" s="26">
        <v>24762.83257469045</v>
      </c>
      <c r="AV19" s="26">
        <v>24639.18739329366</v>
      </c>
      <c r="AW19" s="26">
        <v>24554.423403487785</v>
      </c>
      <c r="AX19" s="26">
        <v>24483.09542452529</v>
      </c>
      <c r="AY19" s="26">
        <v>24428.21386838341</v>
      </c>
      <c r="AZ19" s="26">
        <v>24406.9154866376</v>
      </c>
      <c r="BA19" s="26">
        <v>24416.226911484457</v>
      </c>
      <c r="BB19" s="26">
        <v>24441.38410933879</v>
      </c>
      <c r="BC19" s="26">
        <v>24482.3682807553</v>
      </c>
      <c r="BD19" s="26">
        <v>24543.40358506778</v>
      </c>
      <c r="BE19" s="26">
        <v>24570.78606148228</v>
      </c>
      <c r="BF19" s="26">
        <v>24573.905380506305</v>
      </c>
      <c r="BG19" s="26">
        <v>24563.668770326978</v>
      </c>
      <c r="BH19" s="26">
        <v>24557.19898388708</v>
      </c>
      <c r="BI19" s="26">
        <v>24538.102843032782</v>
      </c>
      <c r="BJ19" s="26">
        <v>24520.455937192448</v>
      </c>
      <c r="BK19" s="26">
        <v>24500.14995761912</v>
      </c>
      <c r="BL19" s="26">
        <v>24468.48588069445</v>
      </c>
      <c r="BM19" s="26">
        <v>24433.962647531273</v>
      </c>
      <c r="BN19" s="26">
        <v>24394.223364738802</v>
      </c>
      <c r="BO19" s="26">
        <v>24352.935940297833</v>
      </c>
      <c r="BP19" s="26">
        <v>24315.048950650773</v>
      </c>
      <c r="BQ19" s="26">
        <v>24280.763691442287</v>
      </c>
      <c r="BR19" s="26">
        <v>24253.280432716434</v>
      </c>
      <c r="BS19" s="26">
        <v>24225.34107419511</v>
      </c>
      <c r="BT19" s="26">
        <v>24214.353446570185</v>
      </c>
      <c r="BU19" s="26">
        <v>24205.699124531893</v>
      </c>
      <c r="BV19" s="26">
        <v>24204.81938480212</v>
      </c>
      <c r="BW19" s="26">
        <v>24203.04424255813</v>
      </c>
      <c r="BX19" s="26">
        <v>24207.983377129836</v>
      </c>
      <c r="BY19" s="26">
        <v>24190.853866987018</v>
      </c>
      <c r="BZ19" s="26">
        <v>24174.353902202005</v>
      </c>
      <c r="CA19" s="26">
        <v>24133.160997135095</v>
      </c>
      <c r="CB19" s="26">
        <v>24081.34389732563</v>
      </c>
      <c r="CC19" s="26">
        <v>24003.075304724807</v>
      </c>
      <c r="CD19" s="26">
        <v>23906.90920750083</v>
      </c>
      <c r="CE19" s="26">
        <v>23790.12209576756</v>
      </c>
      <c r="CF19" s="26">
        <v>23685.63441524304</v>
      </c>
      <c r="CG19" s="26">
        <v>23550.426974265913</v>
      </c>
      <c r="CH19" s="26">
        <v>23497.056845872077</v>
      </c>
      <c r="CI19" s="26">
        <v>23461.177870079166</v>
      </c>
      <c r="CJ19" s="26">
        <v>23465.439492199683</v>
      </c>
      <c r="CK19" s="26">
        <v>23466.244431044473</v>
      </c>
      <c r="CL19" s="26">
        <v>23498.127025783262</v>
      </c>
      <c r="CM19" s="26">
        <v>23431.062750072855</v>
      </c>
      <c r="CN19" s="26">
        <v>23352.969469764164</v>
      </c>
      <c r="CO19" s="26">
        <v>23245.088472120464</v>
      </c>
      <c r="CP19" s="26">
        <v>23142.732214929194</v>
      </c>
      <c r="CQ19" s="26">
        <v>23047.054631011128</v>
      </c>
      <c r="CR19" s="26">
        <v>23002.578219539362</v>
      </c>
      <c r="CS19" s="26">
        <v>22995.44592934907</v>
      </c>
      <c r="CT19" s="26">
        <v>23020.219590111246</v>
      </c>
      <c r="CU19" s="26">
        <v>23077.240564591066</v>
      </c>
      <c r="CV19" s="26">
        <v>23118.183936077698</v>
      </c>
      <c r="CW19" s="26">
        <v>23176.707430773804</v>
      </c>
      <c r="CX19" s="26">
        <v>23235.230925469943</v>
      </c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0"/>
        <v>1999</v>
      </c>
      <c r="B20" s="24" t="s">
        <v>25</v>
      </c>
      <c r="C20" s="12" t="s">
        <v>26</v>
      </c>
      <c r="D20" s="22" t="s">
        <v>40</v>
      </c>
      <c r="E20" s="22"/>
      <c r="F20" s="22" t="s">
        <v>41</v>
      </c>
      <c r="G20" s="22" t="s">
        <v>38</v>
      </c>
      <c r="H20" s="22">
        <v>91</v>
      </c>
      <c r="I20" s="13" t="s">
        <v>61</v>
      </c>
      <c r="J20" s="13" t="s">
        <v>204</v>
      </c>
      <c r="K20" s="23" t="s">
        <v>43</v>
      </c>
      <c r="L20" s="26">
        <v>0</v>
      </c>
      <c r="M20" s="26">
        <v>0</v>
      </c>
      <c r="N20" s="26">
        <v>0.09772006190861349</v>
      </c>
      <c r="O20" s="26">
        <v>0.3251293237705441</v>
      </c>
      <c r="P20" s="26">
        <v>0.6017908554320147</v>
      </c>
      <c r="Q20" s="26">
        <v>0.9660655286530602</v>
      </c>
      <c r="R20" s="26">
        <v>22.56366431079465</v>
      </c>
      <c r="S20" s="26">
        <v>66.84465164897843</v>
      </c>
      <c r="T20" s="26">
        <v>109.35290183835696</v>
      </c>
      <c r="U20" s="26">
        <v>149.14782715635369</v>
      </c>
      <c r="V20" s="26">
        <v>211.14886282343625</v>
      </c>
      <c r="W20" s="26">
        <v>315.92568749116447</v>
      </c>
      <c r="X20" s="26">
        <v>499.6586651086966</v>
      </c>
      <c r="Y20" s="26">
        <v>837.8261426735596</v>
      </c>
      <c r="Z20" s="26">
        <v>1408.1083787560738</v>
      </c>
      <c r="AA20" s="26">
        <v>2241.956224000272</v>
      </c>
      <c r="AB20" s="26">
        <v>3411.2015889861664</v>
      </c>
      <c r="AC20" s="26">
        <v>4993.025339413242</v>
      </c>
      <c r="AD20" s="26">
        <v>7032.318135618327</v>
      </c>
      <c r="AE20" s="26">
        <v>9632.555942665436</v>
      </c>
      <c r="AF20" s="26">
        <v>12769.18235992697</v>
      </c>
      <c r="AG20" s="26">
        <v>16306.143504726006</v>
      </c>
      <c r="AH20" s="26">
        <v>20211.229691108187</v>
      </c>
      <c r="AI20" s="26">
        <v>24168.099979260925</v>
      </c>
      <c r="AJ20" s="26">
        <v>27975.402425493307</v>
      </c>
      <c r="AK20" s="26">
        <v>31301.422173767955</v>
      </c>
      <c r="AL20" s="26">
        <v>34287.80710067412</v>
      </c>
      <c r="AM20" s="26">
        <v>36710.594536250195</v>
      </c>
      <c r="AN20" s="26">
        <v>38824.799123369434</v>
      </c>
      <c r="AO20" s="26">
        <v>40566.52799095753</v>
      </c>
      <c r="AP20" s="26">
        <v>42344.15715587346</v>
      </c>
      <c r="AQ20" s="26">
        <v>44323.87688777564</v>
      </c>
      <c r="AR20" s="26">
        <v>46318.085677849514</v>
      </c>
      <c r="AS20" s="26">
        <v>48306.71371797533</v>
      </c>
      <c r="AT20" s="26">
        <v>50163.41669939499</v>
      </c>
      <c r="AU20" s="26">
        <v>51990.02186457862</v>
      </c>
      <c r="AV20" s="26">
        <v>53266.288320468426</v>
      </c>
      <c r="AW20" s="26">
        <v>54525.33194558676</v>
      </c>
      <c r="AX20" s="26">
        <v>55536.80711235933</v>
      </c>
      <c r="AY20" s="26">
        <v>56553.30538572416</v>
      </c>
      <c r="AZ20" s="26">
        <v>57254.00201331773</v>
      </c>
      <c r="BA20" s="26">
        <v>57989.62054760578</v>
      </c>
      <c r="BB20" s="26">
        <v>58279.95213747062</v>
      </c>
      <c r="BC20" s="26">
        <v>58305.47946827207</v>
      </c>
      <c r="BD20" s="26">
        <v>58123.95505559028</v>
      </c>
      <c r="BE20" s="26">
        <v>57738.94945563286</v>
      </c>
      <c r="BF20" s="26">
        <v>56987.643814835814</v>
      </c>
      <c r="BG20" s="26">
        <v>56401.03643069771</v>
      </c>
      <c r="BH20" s="26">
        <v>55863.1773942358</v>
      </c>
      <c r="BI20" s="26">
        <v>55234.23438026893</v>
      </c>
      <c r="BJ20" s="26">
        <v>54586.28570872414</v>
      </c>
      <c r="BK20" s="26">
        <v>54149.20084604142</v>
      </c>
      <c r="BL20" s="26">
        <v>53064.16337435866</v>
      </c>
      <c r="BM20" s="26">
        <v>51633.10487848984</v>
      </c>
      <c r="BN20" s="26">
        <v>49938.17935455592</v>
      </c>
      <c r="BO20" s="26">
        <v>48159.29110848555</v>
      </c>
      <c r="BP20" s="26">
        <v>45861.89308850802</v>
      </c>
      <c r="BQ20" s="26">
        <v>44076.07681488044</v>
      </c>
      <c r="BR20" s="26">
        <v>42391.564456264015</v>
      </c>
      <c r="BS20" s="26">
        <v>40696.11898293317</v>
      </c>
      <c r="BT20" s="26">
        <v>38725.04182659407</v>
      </c>
      <c r="BU20" s="26">
        <v>36865.486045331905</v>
      </c>
      <c r="BV20" s="26">
        <v>34694.10782125431</v>
      </c>
      <c r="BW20" s="26">
        <v>32278.832108741855</v>
      </c>
      <c r="BX20" s="26">
        <v>29722.748733961642</v>
      </c>
      <c r="BY20" s="26">
        <v>27373.52921857585</v>
      </c>
      <c r="BZ20" s="26">
        <v>25055.9445185899</v>
      </c>
      <c r="CA20" s="26">
        <v>23009.046036274503</v>
      </c>
      <c r="CB20" s="26">
        <v>21312.8918735927</v>
      </c>
      <c r="CC20" s="26">
        <v>19804.285803379586</v>
      </c>
      <c r="CD20" s="26">
        <v>18268.61989946999</v>
      </c>
      <c r="CE20" s="26">
        <v>16867.453378551767</v>
      </c>
      <c r="CF20" s="26">
        <v>15433.42301529203</v>
      </c>
      <c r="CG20" s="26">
        <v>13784.416226677296</v>
      </c>
      <c r="CH20" s="26">
        <v>12280.540400748752</v>
      </c>
      <c r="CI20" s="26">
        <v>10983.2611850196</v>
      </c>
      <c r="CJ20" s="26">
        <v>9597.410597693612</v>
      </c>
      <c r="CK20" s="26">
        <v>8246.913308440562</v>
      </c>
      <c r="CL20" s="26">
        <v>7153.136839203302</v>
      </c>
      <c r="CM20" s="26">
        <v>6125.241099556294</v>
      </c>
      <c r="CN20" s="26">
        <v>5082.277160712822</v>
      </c>
      <c r="CO20" s="26">
        <v>4275.933777965805</v>
      </c>
      <c r="CP20" s="26">
        <v>3792.3358449470948</v>
      </c>
      <c r="CQ20" s="26">
        <v>3441.0833868758505</v>
      </c>
      <c r="CR20" s="26">
        <v>3267.88903988755</v>
      </c>
      <c r="CS20" s="26">
        <v>3289.496069282744</v>
      </c>
      <c r="CT20" s="26">
        <v>3304.2085556532156</v>
      </c>
      <c r="CU20" s="26">
        <v>3063.5427624049944</v>
      </c>
      <c r="CV20" s="26">
        <v>2522.3387445971916</v>
      </c>
      <c r="CW20" s="26">
        <v>1873.6970626699824</v>
      </c>
      <c r="CX20" s="26">
        <v>1225.057912209171</v>
      </c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0"/>
        <v>1999</v>
      </c>
      <c r="B21" s="24" t="s">
        <v>27</v>
      </c>
      <c r="C21" s="12" t="s">
        <v>28</v>
      </c>
      <c r="D21" s="22" t="s">
        <v>49</v>
      </c>
      <c r="E21" s="22" t="s">
        <v>195</v>
      </c>
      <c r="F21" s="22" t="s">
        <v>41</v>
      </c>
      <c r="G21" s="22" t="s">
        <v>38</v>
      </c>
      <c r="H21" s="22">
        <v>91</v>
      </c>
      <c r="I21" s="13" t="s">
        <v>61</v>
      </c>
      <c r="J21" s="13" t="s">
        <v>204</v>
      </c>
      <c r="K21" s="23" t="s">
        <v>43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11.268894454743284</v>
      </c>
      <c r="S21" s="26">
        <v>38.67839814780665</v>
      </c>
      <c r="T21" s="26">
        <v>62.454768320894125</v>
      </c>
      <c r="U21" s="26">
        <v>80.61142551308419</v>
      </c>
      <c r="V21" s="26">
        <v>101.09231050068422</v>
      </c>
      <c r="W21" s="26">
        <v>143.36333391068973</v>
      </c>
      <c r="X21" s="26">
        <v>232.0530557864778</v>
      </c>
      <c r="Y21" s="26">
        <v>420.1158188907497</v>
      </c>
      <c r="Z21" s="26">
        <v>767.7623431596385</v>
      </c>
      <c r="AA21" s="26">
        <v>1344.9838009374791</v>
      </c>
      <c r="AB21" s="26">
        <v>2192.522212408002</v>
      </c>
      <c r="AC21" s="26">
        <v>3368.7262494260726</v>
      </c>
      <c r="AD21" s="26">
        <v>4921.530831248027</v>
      </c>
      <c r="AE21" s="26">
        <v>6849.851787002773</v>
      </c>
      <c r="AF21" s="26">
        <v>9071.862945385796</v>
      </c>
      <c r="AG21" s="26">
        <v>11501.625754139697</v>
      </c>
      <c r="AH21" s="26">
        <v>14004.465733220088</v>
      </c>
      <c r="AI21" s="26">
        <v>16286.67382716923</v>
      </c>
      <c r="AJ21" s="26">
        <v>18223.986358219754</v>
      </c>
      <c r="AK21" s="26">
        <v>19698.60020053387</v>
      </c>
      <c r="AL21" s="26">
        <v>20751.355261778393</v>
      </c>
      <c r="AM21" s="26">
        <v>21342.870083111116</v>
      </c>
      <c r="AN21" s="26">
        <v>21722.696672991104</v>
      </c>
      <c r="AO21" s="26">
        <v>21956.02895984983</v>
      </c>
      <c r="AP21" s="26">
        <v>22141.327261507588</v>
      </c>
      <c r="AQ21" s="26">
        <v>22286.132585837197</v>
      </c>
      <c r="AR21" s="26">
        <v>22439.254132906073</v>
      </c>
      <c r="AS21" s="26">
        <v>22620.580790892647</v>
      </c>
      <c r="AT21" s="26">
        <v>22705.075785082383</v>
      </c>
      <c r="AU21" s="26">
        <v>22812.447708879376</v>
      </c>
      <c r="AV21" s="26">
        <v>23025.367665858663</v>
      </c>
      <c r="AW21" s="26">
        <v>23293.491521178057</v>
      </c>
      <c r="AX21" s="26">
        <v>23441.533197060053</v>
      </c>
      <c r="AY21" s="26">
        <v>23627.67752141539</v>
      </c>
      <c r="AZ21" s="26">
        <v>23717.818652799433</v>
      </c>
      <c r="BA21" s="26">
        <v>23595.04958388919</v>
      </c>
      <c r="BB21" s="26">
        <v>23407.57899205507</v>
      </c>
      <c r="BC21" s="26">
        <v>23225.937815936886</v>
      </c>
      <c r="BD21" s="26">
        <v>23017.836584027453</v>
      </c>
      <c r="BE21" s="26">
        <v>22769.3342882594</v>
      </c>
      <c r="BF21" s="26">
        <v>22489.572175535242</v>
      </c>
      <c r="BG21" s="26">
        <v>22252.353739961436</v>
      </c>
      <c r="BH21" s="26">
        <v>22019.731897725185</v>
      </c>
      <c r="BI21" s="26">
        <v>21773.311176286657</v>
      </c>
      <c r="BJ21" s="26">
        <v>21471.523608978154</v>
      </c>
      <c r="BK21" s="26">
        <v>21298.4624244322</v>
      </c>
      <c r="BL21" s="26">
        <v>20660.845067001406</v>
      </c>
      <c r="BM21" s="26">
        <v>19809.65672481704</v>
      </c>
      <c r="BN21" s="26">
        <v>18708.986940840885</v>
      </c>
      <c r="BO21" s="26">
        <v>17652.280195473682</v>
      </c>
      <c r="BP21" s="26">
        <v>16206.572465190413</v>
      </c>
      <c r="BQ21" s="26">
        <v>15018.063909108969</v>
      </c>
      <c r="BR21" s="26">
        <v>13876.587847286964</v>
      </c>
      <c r="BS21" s="26">
        <v>12795.45218370238</v>
      </c>
      <c r="BT21" s="26">
        <v>11472.99713200977</v>
      </c>
      <c r="BU21" s="26">
        <v>10246.348922132764</v>
      </c>
      <c r="BV21" s="26">
        <v>8953.66688031568</v>
      </c>
      <c r="BW21" s="26">
        <v>7641.272580282358</v>
      </c>
      <c r="BX21" s="26">
        <v>6264.367925110828</v>
      </c>
      <c r="BY21" s="26">
        <v>5103.910168718523</v>
      </c>
      <c r="BZ21" s="26">
        <v>4055.4855612428432</v>
      </c>
      <c r="CA21" s="26">
        <v>3204.2378234372704</v>
      </c>
      <c r="CB21" s="26">
        <v>2612.7109656505777</v>
      </c>
      <c r="CC21" s="26">
        <v>2267.211123215528</v>
      </c>
      <c r="CD21" s="26">
        <v>2004.8342634747805</v>
      </c>
      <c r="CE21" s="26">
        <v>1857.06079899273</v>
      </c>
      <c r="CF21" s="26">
        <v>1749.692093331113</v>
      </c>
      <c r="CG21" s="26">
        <v>1489.7463464089399</v>
      </c>
      <c r="CH21" s="26">
        <v>1255.4346583120218</v>
      </c>
      <c r="CI21" s="26">
        <v>1096.3054820232328</v>
      </c>
      <c r="CJ21" s="26">
        <v>940.6899845060082</v>
      </c>
      <c r="CK21" s="26">
        <v>810.214426749648</v>
      </c>
      <c r="CL21" s="26">
        <v>784.2831395036294</v>
      </c>
      <c r="CM21" s="26">
        <v>725.6279278940519</v>
      </c>
      <c r="CN21" s="26">
        <v>565.2385636533146</v>
      </c>
      <c r="CO21" s="26">
        <v>421.6074564263803</v>
      </c>
      <c r="CP21" s="26">
        <v>282.8736785357495</v>
      </c>
      <c r="CQ21" s="26">
        <v>223.44745658112507</v>
      </c>
      <c r="CR21" s="26">
        <v>220.27140193797274</v>
      </c>
      <c r="CS21" s="26">
        <v>307.9329758871013</v>
      </c>
      <c r="CT21" s="26">
        <v>390.6728095367068</v>
      </c>
      <c r="CU21" s="26">
        <v>434.8406002388146</v>
      </c>
      <c r="CV21" s="26">
        <v>364.93962684468073</v>
      </c>
      <c r="CW21" s="26">
        <v>259.6439505574519</v>
      </c>
      <c r="CX21" s="26">
        <v>154.3482742702216</v>
      </c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0"/>
        <v>1999</v>
      </c>
      <c r="B22" s="24" t="s">
        <v>29</v>
      </c>
      <c r="C22" s="12" t="s">
        <v>30</v>
      </c>
      <c r="D22" s="22" t="s">
        <v>49</v>
      </c>
      <c r="E22" s="22" t="s">
        <v>195</v>
      </c>
      <c r="F22" s="22" t="s">
        <v>41</v>
      </c>
      <c r="G22" s="22" t="s">
        <v>38</v>
      </c>
      <c r="H22" s="22">
        <v>91</v>
      </c>
      <c r="I22" s="13" t="s">
        <v>61</v>
      </c>
      <c r="J22" s="13" t="s">
        <v>204</v>
      </c>
      <c r="K22" s="23" t="s">
        <v>43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1.253898029346987</v>
      </c>
      <c r="S22" s="26">
        <v>3.366877554440136</v>
      </c>
      <c r="T22" s="26">
        <v>4.983398671708802</v>
      </c>
      <c r="U22" s="26">
        <v>5.963064562569425</v>
      </c>
      <c r="V22" s="26">
        <v>7.078402370302936</v>
      </c>
      <c r="W22" s="26">
        <v>11.249539418819927</v>
      </c>
      <c r="X22" s="26">
        <v>19.386235932458163</v>
      </c>
      <c r="Y22" s="26">
        <v>35.77869898454754</v>
      </c>
      <c r="Z22" s="26">
        <v>64.59212486117947</v>
      </c>
      <c r="AA22" s="26">
        <v>107.30335656927414</v>
      </c>
      <c r="AB22" s="26">
        <v>163.31330221445643</v>
      </c>
      <c r="AC22" s="26">
        <v>235.6378296770267</v>
      </c>
      <c r="AD22" s="26">
        <v>321.44209328812815</v>
      </c>
      <c r="AE22" s="26">
        <v>429.9323611177806</v>
      </c>
      <c r="AF22" s="26">
        <v>561.108165399534</v>
      </c>
      <c r="AG22" s="26">
        <v>716.4802300386799</v>
      </c>
      <c r="AH22" s="26">
        <v>895.4982420145794</v>
      </c>
      <c r="AI22" s="26">
        <v>1100.817617438688</v>
      </c>
      <c r="AJ22" s="26">
        <v>1297.5394284973252</v>
      </c>
      <c r="AK22" s="26">
        <v>1468.417457405943</v>
      </c>
      <c r="AL22" s="26">
        <v>1625.6674286339448</v>
      </c>
      <c r="AM22" s="26">
        <v>1740.377276371239</v>
      </c>
      <c r="AN22" s="26">
        <v>1811.9931546084415</v>
      </c>
      <c r="AO22" s="26">
        <v>1883.0321228694997</v>
      </c>
      <c r="AP22" s="26">
        <v>1963.266295606845</v>
      </c>
      <c r="AQ22" s="26">
        <v>2032.6103337332813</v>
      </c>
      <c r="AR22" s="26">
        <v>2122.385602997302</v>
      </c>
      <c r="AS22" s="26">
        <v>2219.0590862350246</v>
      </c>
      <c r="AT22" s="26">
        <v>2287.1392389182643</v>
      </c>
      <c r="AU22" s="26">
        <v>2346.013730840077</v>
      </c>
      <c r="AV22" s="26">
        <v>2409.2854064110743</v>
      </c>
      <c r="AW22" s="26">
        <v>2465.2621603830144</v>
      </c>
      <c r="AX22" s="26">
        <v>2512.3429814856313</v>
      </c>
      <c r="AY22" s="26">
        <v>2567.0116435611935</v>
      </c>
      <c r="AZ22" s="26">
        <v>2620.61173435175</v>
      </c>
      <c r="BA22" s="26">
        <v>2656.0221779671947</v>
      </c>
      <c r="BB22" s="26">
        <v>2678.0996184103733</v>
      </c>
      <c r="BC22" s="26">
        <v>2695.1351952860955</v>
      </c>
      <c r="BD22" s="26">
        <v>2704.253359333256</v>
      </c>
      <c r="BE22" s="26">
        <v>2695.592039502157</v>
      </c>
      <c r="BF22" s="26">
        <v>2683.1568733551435</v>
      </c>
      <c r="BG22" s="26">
        <v>2664.0698610155832</v>
      </c>
      <c r="BH22" s="26">
        <v>2637.439332853584</v>
      </c>
      <c r="BI22" s="26">
        <v>2599.855594306494</v>
      </c>
      <c r="BJ22" s="26">
        <v>2560.4319355926714</v>
      </c>
      <c r="BK22" s="26">
        <v>2514.0552801249914</v>
      </c>
      <c r="BL22" s="26">
        <v>2441.443273533893</v>
      </c>
      <c r="BM22" s="26">
        <v>2351.131853858368</v>
      </c>
      <c r="BN22" s="26">
        <v>2253.6504430136015</v>
      </c>
      <c r="BO22" s="26">
        <v>2141.737233084232</v>
      </c>
      <c r="BP22" s="26">
        <v>2009.141390712495</v>
      </c>
      <c r="BQ22" s="26">
        <v>1892.1732719347615</v>
      </c>
      <c r="BR22" s="26">
        <v>1769.597089448034</v>
      </c>
      <c r="BS22" s="26">
        <v>1645.1153326025005</v>
      </c>
      <c r="BT22" s="26">
        <v>1505.8112475357557</v>
      </c>
      <c r="BU22" s="26">
        <v>1375.7089388462584</v>
      </c>
      <c r="BV22" s="26">
        <v>1217.6907643922534</v>
      </c>
      <c r="BW22" s="26">
        <v>1064.9627122133766</v>
      </c>
      <c r="BX22" s="26">
        <v>884.2064091202188</v>
      </c>
      <c r="BY22" s="26">
        <v>717.5260733805773</v>
      </c>
      <c r="BZ22" s="26">
        <v>555.0953806021034</v>
      </c>
      <c r="CA22" s="26">
        <v>449.5252213087933</v>
      </c>
      <c r="CB22" s="26">
        <v>361.58659835229</v>
      </c>
      <c r="CC22" s="26">
        <v>348.8161672632497</v>
      </c>
      <c r="CD22" s="26">
        <v>351.2610672338811</v>
      </c>
      <c r="CE22" s="26">
        <v>380.9069349319027</v>
      </c>
      <c r="CF22" s="26">
        <v>383.2814941462426</v>
      </c>
      <c r="CG22" s="26">
        <v>396.27336078989276</v>
      </c>
      <c r="CH22" s="26">
        <v>351.99739740723004</v>
      </c>
      <c r="CI22" s="26">
        <v>313.67255972628266</v>
      </c>
      <c r="CJ22" s="26">
        <v>244.5084791405377</v>
      </c>
      <c r="CK22" s="26">
        <v>187.88718046922847</v>
      </c>
      <c r="CL22" s="26">
        <v>122.51399949004666</v>
      </c>
      <c r="CM22" s="26">
        <v>87.20628759085045</v>
      </c>
      <c r="CN22" s="26">
        <v>47.64088060453463</v>
      </c>
      <c r="CO22" s="26">
        <v>28.262152738524517</v>
      </c>
      <c r="CP22" s="26">
        <v>14.366143348584217</v>
      </c>
      <c r="CQ22" s="26">
        <v>8.028955091285315</v>
      </c>
      <c r="CR22" s="26">
        <v>1.4268937086195992</v>
      </c>
      <c r="CS22" s="26">
        <v>0.9763565908199027</v>
      </c>
      <c r="CT22" s="26">
        <v>0.45841348597340026</v>
      </c>
      <c r="CU22" s="26">
        <v>0.014487770685654195</v>
      </c>
      <c r="CV22" s="26">
        <v>0.010426326169568125</v>
      </c>
      <c r="CW22" s="26">
        <v>0.003947429885672932</v>
      </c>
      <c r="CX22" s="26">
        <v>0</v>
      </c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0"/>
        <v>1999</v>
      </c>
      <c r="B23" s="22" t="s">
        <v>31</v>
      </c>
      <c r="C23" s="12" t="s">
        <v>32</v>
      </c>
      <c r="D23" s="22" t="s">
        <v>49</v>
      </c>
      <c r="E23" s="22" t="s">
        <v>193</v>
      </c>
      <c r="F23" s="22" t="s">
        <v>41</v>
      </c>
      <c r="G23" s="22" t="s">
        <v>38</v>
      </c>
      <c r="H23" s="22">
        <v>91</v>
      </c>
      <c r="I23" s="13" t="s">
        <v>61</v>
      </c>
      <c r="J23" s="13" t="s">
        <v>204</v>
      </c>
      <c r="K23" s="23" t="s">
        <v>43</v>
      </c>
      <c r="L23" s="26">
        <v>0</v>
      </c>
      <c r="M23" s="26">
        <v>0</v>
      </c>
      <c r="N23" s="26">
        <v>0.09772006190861349</v>
      </c>
      <c r="O23" s="26">
        <v>0.3251293237705441</v>
      </c>
      <c r="P23" s="26">
        <v>0.6017908554320147</v>
      </c>
      <c r="Q23" s="26">
        <v>0.9660655286530602</v>
      </c>
      <c r="R23" s="26">
        <v>10.040871826704379</v>
      </c>
      <c r="S23" s="26">
        <v>24.79937594673164</v>
      </c>
      <c r="T23" s="26">
        <v>41.91473484575402</v>
      </c>
      <c r="U23" s="26">
        <v>62.573337080700085</v>
      </c>
      <c r="V23" s="26">
        <v>102.97814995244909</v>
      </c>
      <c r="W23" s="26">
        <v>161.31281416165479</v>
      </c>
      <c r="X23" s="26">
        <v>248.2193733897606</v>
      </c>
      <c r="Y23" s="26">
        <v>381.9316247982624</v>
      </c>
      <c r="Z23" s="26">
        <v>575.7539107352559</v>
      </c>
      <c r="AA23" s="26">
        <v>789.6690664935186</v>
      </c>
      <c r="AB23" s="26">
        <v>1055.3660743637079</v>
      </c>
      <c r="AC23" s="26">
        <v>1388.661260310143</v>
      </c>
      <c r="AD23" s="26">
        <v>1789.3452110821709</v>
      </c>
      <c r="AE23" s="26">
        <v>2352.7717945448835</v>
      </c>
      <c r="AF23" s="26">
        <v>3136.2112491416415</v>
      </c>
      <c r="AG23" s="26">
        <v>4088.0375205476275</v>
      </c>
      <c r="AH23" s="26">
        <v>5311.26571587352</v>
      </c>
      <c r="AI23" s="26">
        <v>6780.608534653004</v>
      </c>
      <c r="AJ23" s="26">
        <v>8453.876638776226</v>
      </c>
      <c r="AK23" s="26">
        <v>10134.40451582814</v>
      </c>
      <c r="AL23" s="26">
        <v>11910.784410261784</v>
      </c>
      <c r="AM23" s="26">
        <v>13627.347176767838</v>
      </c>
      <c r="AN23" s="26">
        <v>15290.109295769887</v>
      </c>
      <c r="AO23" s="26">
        <v>16727.4669082382</v>
      </c>
      <c r="AP23" s="26">
        <v>18239.56359875902</v>
      </c>
      <c r="AQ23" s="26">
        <v>20005.133968205155</v>
      </c>
      <c r="AR23" s="26">
        <v>21756.44594194614</v>
      </c>
      <c r="AS23" s="26">
        <v>23467.073840847665</v>
      </c>
      <c r="AT23" s="26">
        <v>25171.201675394343</v>
      </c>
      <c r="AU23" s="26">
        <v>26831.560424859174</v>
      </c>
      <c r="AV23" s="26">
        <v>27831.63524819869</v>
      </c>
      <c r="AW23" s="26">
        <v>28766.57826402569</v>
      </c>
      <c r="AX23" s="26">
        <v>29582.930933813648</v>
      </c>
      <c r="AY23" s="26">
        <v>30358.61622074758</v>
      </c>
      <c r="AZ23" s="26">
        <v>30915.571626166544</v>
      </c>
      <c r="BA23" s="26">
        <v>31738.54878574939</v>
      </c>
      <c r="BB23" s="26">
        <v>32194.27352700517</v>
      </c>
      <c r="BC23" s="26">
        <v>32384.40645704909</v>
      </c>
      <c r="BD23" s="26">
        <v>32401.865112229574</v>
      </c>
      <c r="BE23" s="26">
        <v>32274.023127871304</v>
      </c>
      <c r="BF23" s="26">
        <v>31814.914765945425</v>
      </c>
      <c r="BG23" s="26">
        <v>31484.612829720696</v>
      </c>
      <c r="BH23" s="26">
        <v>31206.00616365703</v>
      </c>
      <c r="BI23" s="26">
        <v>30861.06760967578</v>
      </c>
      <c r="BJ23" s="26">
        <v>30554.330164153318</v>
      </c>
      <c r="BK23" s="26">
        <v>30336.683141484227</v>
      </c>
      <c r="BL23" s="26">
        <v>29961.875033823362</v>
      </c>
      <c r="BM23" s="26">
        <v>29472.31629981443</v>
      </c>
      <c r="BN23" s="26">
        <v>28975.54197070143</v>
      </c>
      <c r="BO23" s="26">
        <v>28365.27367992764</v>
      </c>
      <c r="BP23" s="26">
        <v>27646.179232605115</v>
      </c>
      <c r="BQ23" s="26">
        <v>27165.839633836713</v>
      </c>
      <c r="BR23" s="26">
        <v>26745.379519529015</v>
      </c>
      <c r="BS23" s="26">
        <v>26255.55146662829</v>
      </c>
      <c r="BT23" s="26">
        <v>25746.23344704854</v>
      </c>
      <c r="BU23" s="26">
        <v>25243.42818435288</v>
      </c>
      <c r="BV23" s="26">
        <v>24522.750176546375</v>
      </c>
      <c r="BW23" s="26">
        <v>23572.59681624612</v>
      </c>
      <c r="BX23" s="26">
        <v>22574.174399730593</v>
      </c>
      <c r="BY23" s="26">
        <v>21552.09297647675</v>
      </c>
      <c r="BZ23" s="26">
        <v>20445.363576744952</v>
      </c>
      <c r="CA23" s="26">
        <v>19355.28299152844</v>
      </c>
      <c r="CB23" s="26">
        <v>18338.594309589833</v>
      </c>
      <c r="CC23" s="26">
        <v>17188.258512900808</v>
      </c>
      <c r="CD23" s="26">
        <v>15912.524568761331</v>
      </c>
      <c r="CE23" s="26">
        <v>14629.485644627133</v>
      </c>
      <c r="CF23" s="26">
        <v>13300.449427814674</v>
      </c>
      <c r="CG23" s="26">
        <v>11898.396519478463</v>
      </c>
      <c r="CH23" s="26">
        <v>10673.108345029501</v>
      </c>
      <c r="CI23" s="26">
        <v>9573.283143270086</v>
      </c>
      <c r="CJ23" s="26">
        <v>8412.212134047066</v>
      </c>
      <c r="CK23" s="26">
        <v>7248.811701221685</v>
      </c>
      <c r="CL23" s="26">
        <v>6246.339700209626</v>
      </c>
      <c r="CM23" s="26">
        <v>5312.406884071392</v>
      </c>
      <c r="CN23" s="26">
        <v>4469.397716454972</v>
      </c>
      <c r="CO23" s="26">
        <v>3826.064168800901</v>
      </c>
      <c r="CP23" s="26">
        <v>3495.096023062761</v>
      </c>
      <c r="CQ23" s="26">
        <v>3209.60697520344</v>
      </c>
      <c r="CR23" s="26">
        <v>3046.190744240958</v>
      </c>
      <c r="CS23" s="26">
        <v>2980.586736804823</v>
      </c>
      <c r="CT23" s="26">
        <v>2913.0773326305352</v>
      </c>
      <c r="CU23" s="26">
        <v>2628.687674395494</v>
      </c>
      <c r="CV23" s="26">
        <v>2157.388691426341</v>
      </c>
      <c r="CW23" s="26">
        <v>1614.049164682645</v>
      </c>
      <c r="CX23" s="26">
        <v>1070.7096379389495</v>
      </c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0"/>
        <v>1999</v>
      </c>
      <c r="B24" s="24" t="s">
        <v>33</v>
      </c>
      <c r="C24" s="12" t="s">
        <v>34</v>
      </c>
      <c r="D24" s="22" t="s">
        <v>60</v>
      </c>
      <c r="E24" s="22"/>
      <c r="F24" s="22" t="s">
        <v>41</v>
      </c>
      <c r="G24" s="22" t="s">
        <v>38</v>
      </c>
      <c r="H24" s="22">
        <v>91</v>
      </c>
      <c r="I24" s="13" t="s">
        <v>61</v>
      </c>
      <c r="J24" s="13" t="s">
        <v>204</v>
      </c>
      <c r="K24" s="23" t="s">
        <v>43</v>
      </c>
      <c r="L24" s="26">
        <v>2031.34208</v>
      </c>
      <c r="M24" s="26">
        <v>2022.4992000000002</v>
      </c>
      <c r="N24" s="26">
        <v>2010.6752</v>
      </c>
      <c r="O24" s="26">
        <v>1996.056</v>
      </c>
      <c r="P24" s="26">
        <v>1978.82752</v>
      </c>
      <c r="Q24" s="26">
        <v>1959.17568</v>
      </c>
      <c r="R24" s="26">
        <v>1937.2864</v>
      </c>
      <c r="S24" s="26">
        <v>1913.3455999999999</v>
      </c>
      <c r="T24" s="26">
        <v>1887.5392</v>
      </c>
      <c r="U24" s="26">
        <v>1860.05312</v>
      </c>
      <c r="V24" s="26">
        <v>1831.00032</v>
      </c>
      <c r="W24" s="26">
        <v>1800.4937599999998</v>
      </c>
      <c r="X24" s="26">
        <v>1769.0841600000006</v>
      </c>
      <c r="Y24" s="26">
        <v>1737.1033599999998</v>
      </c>
      <c r="Z24" s="26">
        <v>1704.5184000000002</v>
      </c>
      <c r="AA24" s="26">
        <v>1670.82464</v>
      </c>
      <c r="AB24" s="26">
        <v>1635.9552</v>
      </c>
      <c r="AC24" s="26">
        <v>1601.3600000000001</v>
      </c>
      <c r="AD24" s="26">
        <v>1567.6576</v>
      </c>
      <c r="AE24" s="26">
        <v>1534.20256</v>
      </c>
      <c r="AF24" s="26">
        <v>1500.2064000000003</v>
      </c>
      <c r="AG24" s="26">
        <v>1466.39744</v>
      </c>
      <c r="AH24" s="26">
        <v>1429.8118400000003</v>
      </c>
      <c r="AI24" s="26">
        <v>1389.0790399999998</v>
      </c>
      <c r="AJ24" s="26">
        <v>1345.9052800000002</v>
      </c>
      <c r="AK24" s="26">
        <v>1303.208</v>
      </c>
      <c r="AL24" s="26">
        <v>1260.21248</v>
      </c>
      <c r="AM24" s="26">
        <v>1219.95328</v>
      </c>
      <c r="AN24" s="26">
        <v>1184.1756799999998</v>
      </c>
      <c r="AO24" s="26">
        <v>1151.45056</v>
      </c>
      <c r="AP24" s="26">
        <v>1118.632</v>
      </c>
      <c r="AQ24" s="26">
        <v>1086.3833599999998</v>
      </c>
      <c r="AR24" s="26">
        <v>1054.24096</v>
      </c>
      <c r="AS24" s="26">
        <v>1021.6697599999999</v>
      </c>
      <c r="AT24" s="26">
        <v>989.07392</v>
      </c>
      <c r="AU24" s="26">
        <v>957.31456</v>
      </c>
      <c r="AV24" s="26">
        <v>926.12576</v>
      </c>
      <c r="AW24" s="26">
        <v>895.8809600000002</v>
      </c>
      <c r="AX24" s="26">
        <v>866.82176</v>
      </c>
      <c r="AY24" s="26">
        <v>838.65696</v>
      </c>
      <c r="AZ24" s="26">
        <v>810.6768</v>
      </c>
      <c r="BA24" s="26">
        <v>782.8108799999999</v>
      </c>
      <c r="BB24" s="26">
        <v>755.58208</v>
      </c>
      <c r="BC24" s="26">
        <v>729.1100799999999</v>
      </c>
      <c r="BD24" s="26">
        <v>703.0201600000001</v>
      </c>
      <c r="BE24" s="26">
        <v>677.41792</v>
      </c>
      <c r="BF24" s="26">
        <v>653.00224</v>
      </c>
      <c r="BG24" s="26">
        <v>625.8102400000001</v>
      </c>
      <c r="BH24" s="26">
        <v>594.11104</v>
      </c>
      <c r="BI24" s="26">
        <v>560.05856</v>
      </c>
      <c r="BJ24" s="26">
        <v>527.10496</v>
      </c>
      <c r="BK24" s="26">
        <v>494.04063999999994</v>
      </c>
      <c r="BL24" s="26">
        <v>465.85184000000004</v>
      </c>
      <c r="BM24" s="26">
        <v>445.20384000000007</v>
      </c>
      <c r="BN24" s="26">
        <v>429.59872</v>
      </c>
      <c r="BO24" s="26">
        <v>413.88544</v>
      </c>
      <c r="BP24" s="26">
        <v>399.1088</v>
      </c>
      <c r="BQ24" s="26">
        <v>383.64480000000003</v>
      </c>
      <c r="BR24" s="26">
        <v>366.1712</v>
      </c>
      <c r="BS24" s="26">
        <v>347.58976</v>
      </c>
      <c r="BT24" s="26">
        <v>330.07455999999996</v>
      </c>
      <c r="BU24" s="26">
        <v>313.13088</v>
      </c>
      <c r="BV24" s="26">
        <v>296.63648</v>
      </c>
      <c r="BW24" s="26">
        <v>280.72767999999996</v>
      </c>
      <c r="BX24" s="26">
        <v>265.23040000000003</v>
      </c>
      <c r="BY24" s="26">
        <v>250.04928</v>
      </c>
      <c r="BZ24" s="26">
        <v>235.46143999999998</v>
      </c>
      <c r="CA24" s="26">
        <v>220.15424</v>
      </c>
      <c r="CB24" s="26">
        <v>203.54783999999995</v>
      </c>
      <c r="CC24" s="26">
        <v>186.3872</v>
      </c>
      <c r="CD24" s="26">
        <v>169.80127999999996</v>
      </c>
      <c r="CE24" s="26">
        <v>153.32927999999998</v>
      </c>
      <c r="CF24" s="26">
        <v>138.97568</v>
      </c>
      <c r="CG24" s="26">
        <v>127.77728</v>
      </c>
      <c r="CH24" s="26">
        <v>118.71648</v>
      </c>
      <c r="CI24" s="26">
        <v>109.85472000000001</v>
      </c>
      <c r="CJ24" s="26">
        <v>101.71871999999999</v>
      </c>
      <c r="CK24" s="26">
        <v>92.96512000000001</v>
      </c>
      <c r="CL24" s="26">
        <v>82.77471999999999</v>
      </c>
      <c r="CM24" s="26">
        <v>71.88672000000001</v>
      </c>
      <c r="CN24" s="26">
        <v>61.975359999999995</v>
      </c>
      <c r="CO24" s="26">
        <v>52.844800000000006</v>
      </c>
      <c r="CP24" s="26">
        <v>44.2992</v>
      </c>
      <c r="CQ24" s="26">
        <v>36.4544</v>
      </c>
      <c r="CR24" s="26">
        <v>29.426239999999996</v>
      </c>
      <c r="CS24" s="26">
        <v>23.330560000000002</v>
      </c>
      <c r="CT24" s="26">
        <v>18.283200000000004</v>
      </c>
      <c r="CU24" s="26">
        <v>14.399999999999997</v>
      </c>
      <c r="CV24" s="26">
        <v>11.796799999999998</v>
      </c>
      <c r="CW24" s="26">
        <v>10.589439999999996</v>
      </c>
      <c r="CX24" s="26">
        <v>17.8</v>
      </c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ht="12.75">
      <c r="A25" s="19"/>
      <c r="B25" s="7"/>
      <c r="C25" s="1"/>
      <c r="D25" s="8"/>
      <c r="E25" s="8"/>
      <c r="F25" s="8"/>
      <c r="G25" s="8"/>
      <c r="H25" s="8"/>
      <c r="I25" s="18"/>
      <c r="J25" s="18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ht="12.75">
      <c r="A26" s="7"/>
      <c r="B26" s="7"/>
      <c r="C26" s="1"/>
      <c r="D26" s="8"/>
      <c r="E26" s="8"/>
      <c r="F26" s="8"/>
      <c r="G26" s="8"/>
      <c r="H26" s="8"/>
      <c r="I26" s="18"/>
      <c r="J26" s="18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5">
      <c r="A100" s="15"/>
      <c r="B100" s="7"/>
      <c r="C100" s="17" t="s">
        <v>35</v>
      </c>
      <c r="D100" t="s">
        <v>40</v>
      </c>
      <c r="E100" s="15" t="s">
        <v>192</v>
      </c>
      <c r="F100" t="s">
        <v>41</v>
      </c>
      <c r="G100" t="s">
        <v>38</v>
      </c>
      <c r="H100">
        <v>66</v>
      </c>
      <c r="I100" s="1" t="s">
        <v>42</v>
      </c>
      <c r="J100" s="18" t="str">
        <f>VLOOKUP(H100,AgeList,3,FALSE)</f>
        <v>Single</v>
      </c>
      <c r="K100" t="s">
        <v>43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" t="s">
        <v>56</v>
      </c>
      <c r="D101" t="s">
        <v>44</v>
      </c>
      <c r="E101" s="15" t="s">
        <v>193</v>
      </c>
      <c r="F101" t="s">
        <v>45</v>
      </c>
      <c r="G101" t="s">
        <v>46</v>
      </c>
      <c r="H101">
        <v>71</v>
      </c>
      <c r="I101" s="1" t="s">
        <v>47</v>
      </c>
      <c r="J101" s="18" t="s">
        <v>68</v>
      </c>
      <c r="K101" t="s">
        <v>48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64</v>
      </c>
      <c r="D102" t="s">
        <v>49</v>
      </c>
      <c r="E102" s="15" t="s">
        <v>194</v>
      </c>
      <c r="F102" t="s">
        <v>50</v>
      </c>
      <c r="G102" s="8"/>
      <c r="H102">
        <v>76</v>
      </c>
      <c r="I102" s="1" t="s">
        <v>51</v>
      </c>
      <c r="J102" s="18"/>
      <c r="K102" t="s">
        <v>52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66</v>
      </c>
      <c r="D103" t="s">
        <v>53</v>
      </c>
      <c r="E103" s="15" t="s">
        <v>195</v>
      </c>
      <c r="F103" t="s">
        <v>54</v>
      </c>
      <c r="G103" s="8"/>
      <c r="H103">
        <v>81</v>
      </c>
      <c r="I103" s="1" t="s">
        <v>55</v>
      </c>
      <c r="J103" s="18"/>
      <c r="K103" s="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69</v>
      </c>
      <c r="D104" t="s">
        <v>57</v>
      </c>
      <c r="E104" s="15" t="s">
        <v>196</v>
      </c>
      <c r="F104" t="s">
        <v>58</v>
      </c>
      <c r="G104" s="8"/>
      <c r="H104">
        <v>86</v>
      </c>
      <c r="I104" s="1" t="s">
        <v>59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199</v>
      </c>
      <c r="D105" t="s">
        <v>60</v>
      </c>
      <c r="E105" s="15" t="s">
        <v>197</v>
      </c>
      <c r="F105" s="8"/>
      <c r="G105" s="8"/>
      <c r="H105">
        <v>91</v>
      </c>
      <c r="I105" s="1" t="s">
        <v>61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2.75">
      <c r="A106" s="7"/>
      <c r="B106" s="7"/>
      <c r="C106" s="1" t="s">
        <v>201</v>
      </c>
      <c r="D106" s="8"/>
      <c r="E106" s="8"/>
      <c r="F106" s="8"/>
      <c r="G106" s="8"/>
      <c r="H106">
        <v>96</v>
      </c>
      <c r="I106" s="1" t="s">
        <v>62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200</v>
      </c>
      <c r="D107" s="8"/>
      <c r="E107" s="8"/>
      <c r="F107" s="8"/>
      <c r="G107" s="8"/>
      <c r="H107">
        <v>101</v>
      </c>
      <c r="I107" s="1" t="s">
        <v>63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202</v>
      </c>
      <c r="D108" s="8"/>
      <c r="E108" s="8"/>
      <c r="F108" s="8"/>
      <c r="G108" s="8"/>
      <c r="H108">
        <v>106</v>
      </c>
      <c r="I108" s="1" t="s">
        <v>65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/>
      <c r="D109" s="8"/>
      <c r="E109" s="8"/>
      <c r="F109" s="8"/>
      <c r="G109" s="8"/>
      <c r="H109">
        <v>111</v>
      </c>
      <c r="I109" s="1" t="s">
        <v>67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14</v>
      </c>
      <c r="I110" s="1" t="s">
        <v>42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15</v>
      </c>
      <c r="I111" s="1" t="s">
        <v>47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16</v>
      </c>
      <c r="I112" s="1" t="s">
        <v>51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17</v>
      </c>
      <c r="I113" s="1" t="s">
        <v>55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18</v>
      </c>
      <c r="I114" s="1" t="s">
        <v>59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19</v>
      </c>
      <c r="I115" s="1" t="s">
        <v>61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20</v>
      </c>
      <c r="I116" s="1" t="s">
        <v>62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21</v>
      </c>
      <c r="I117" s="1" t="s">
        <v>63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22</v>
      </c>
      <c r="I118" s="1" t="s">
        <v>65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23</v>
      </c>
      <c r="I119" s="1" t="s">
        <v>67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0</v>
      </c>
      <c r="I120" s="1"/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 s="8"/>
      <c r="I121" s="18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9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7" ht="12.75">
      <c r="A338" s="9"/>
      <c r="B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 customHeight="1" hidden="1"/>
  </sheetData>
  <sheetProtection/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E106:E337 D100:D337">
      <formula1>VarType</formula1>
    </dataValidation>
    <dataValidation type="list" allowBlank="1" showInputMessage="1" showErrorMessage="1" sqref="F100:F337">
      <formula1>Units</formula1>
    </dataValidation>
    <dataValidation type="list" allowBlank="1" showInputMessage="1" showErrorMessage="1" sqref="H100:H337">
      <formula1>AgeGroups</formula1>
    </dataValidation>
    <dataValidation type="list" allowBlank="1" showInputMessage="1" showErrorMessage="1" sqref="B100:B337">
      <formula1>VarNames</formula1>
    </dataValidation>
    <dataValidation type="list" allowBlank="1" showInputMessage="1" showErrorMessage="1" sqref="K103:K337">
      <formula1>Status</formula1>
    </dataValidation>
    <dataValidation type="list" allowBlank="1" showInputMessage="1" showErrorMessage="1" sqref="C1">
      <formula1>$C$101:$C$108</formula1>
    </dataValidation>
    <dataValidation type="list" showInputMessage="1" showErrorMessage="1" sqref="G100:G337">
      <formula1>Nominal</formula1>
    </dataValidation>
    <dataValidation type="whole" allowBlank="1" showInputMessage="1" showErrorMessage="1" errorTitle="Error" error="Must be integer between 1750 and 2300." sqref="A106:A337 A8:A24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  <dataValidation type="list" allowBlank="1" showInputMessage="1" showErrorMessage="1" sqref="D8:D24">
      <formula1>$D$100:$D$105</formula1>
    </dataValidation>
    <dataValidation type="list" allowBlank="1" showInputMessage="1" showErrorMessage="1" sqref="E8:E24">
      <formula1>$E$100:$E$105</formula1>
    </dataValidation>
    <dataValidation type="list" allowBlank="1" showInputMessage="1" showErrorMessage="1" sqref="F8:F24">
      <formula1>$F$100:$F$104</formula1>
    </dataValidation>
    <dataValidation type="list" showInputMessage="1" showErrorMessage="1" sqref="G8:G24">
      <formula1>$G$100:$G$101</formula1>
    </dataValidation>
    <dataValidation type="list" allowBlank="1" showInputMessage="1" showErrorMessage="1" sqref="H8:H24">
      <formula1>$H$100:$H$120</formula1>
    </dataValidation>
    <dataValidation type="list" allowBlank="1" showInputMessage="1" showErrorMessage="1" sqref="I8:I24">
      <formula1>$I$100:$I$120</formula1>
    </dataValidation>
    <dataValidation type="list" allowBlank="1" showInputMessage="1" showErrorMessage="1" sqref="J8:J24">
      <formula1>$J$100:$J$101</formula1>
    </dataValidation>
    <dataValidation type="list" allowBlank="1" showInputMessage="1" showErrorMessage="1" sqref="K8:K24">
      <formula1>$K$100:$K$102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338"/>
  <sheetViews>
    <sheetView zoomScalePageLayoutView="0" workbookViewId="0" topLeftCell="A1">
      <selection activeCell="A9" sqref="A9"/>
    </sheetView>
  </sheetViews>
  <sheetFormatPr defaultColWidth="0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13.14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0" max="122" width="9.140625" style="0" customWidth="1"/>
  </cols>
  <sheetData>
    <row r="1" spans="1:122" ht="12.75">
      <c r="A1" s="2" t="s">
        <v>70</v>
      </c>
      <c r="B1" s="2"/>
      <c r="C1" s="10" t="s">
        <v>69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71</v>
      </c>
      <c r="B2" s="2"/>
      <c r="C2" s="10" t="s">
        <v>205</v>
      </c>
      <c r="D2" s="2"/>
      <c r="E2" s="2"/>
      <c r="F2" s="29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73</v>
      </c>
      <c r="B3" s="2"/>
      <c r="C3" s="30">
        <v>39258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 customHeight="1">
      <c r="A5" s="5" t="s">
        <v>76</v>
      </c>
      <c r="B5" s="5"/>
      <c r="C5" s="2"/>
      <c r="D5" s="2"/>
      <c r="E5" s="2"/>
      <c r="F5" s="2"/>
      <c r="G5" s="27" t="s">
        <v>77</v>
      </c>
      <c r="H5" s="2"/>
      <c r="I5" s="27" t="s">
        <v>78</v>
      </c>
      <c r="J5" s="27" t="s">
        <v>79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8"/>
      <c r="H6" s="27" t="s">
        <v>80</v>
      </c>
      <c r="I6" s="27"/>
      <c r="J6" s="27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74</v>
      </c>
      <c r="B7" s="5" t="s">
        <v>0</v>
      </c>
      <c r="C7" s="5" t="s">
        <v>75</v>
      </c>
      <c r="D7" s="5" t="s">
        <v>36</v>
      </c>
      <c r="E7" s="16" t="s">
        <v>198</v>
      </c>
      <c r="F7" s="5" t="s">
        <v>37</v>
      </c>
      <c r="G7" s="28"/>
      <c r="H7" s="27"/>
      <c r="I7" s="27"/>
      <c r="J7" s="27"/>
      <c r="K7" s="6" t="s">
        <v>39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87</v>
      </c>
      <c r="S7" s="5" t="s">
        <v>88</v>
      </c>
      <c r="T7" s="5" t="s">
        <v>89</v>
      </c>
      <c r="U7" s="5" t="s">
        <v>90</v>
      </c>
      <c r="V7" s="5" t="s">
        <v>91</v>
      </c>
      <c r="W7" s="5" t="s">
        <v>92</v>
      </c>
      <c r="X7" s="5" t="s">
        <v>93</v>
      </c>
      <c r="Y7" s="5" t="s">
        <v>94</v>
      </c>
      <c r="Z7" s="5" t="s">
        <v>95</v>
      </c>
      <c r="AA7" s="5" t="s">
        <v>96</v>
      </c>
      <c r="AB7" s="5" t="s">
        <v>97</v>
      </c>
      <c r="AC7" s="5" t="s">
        <v>98</v>
      </c>
      <c r="AD7" s="5" t="s">
        <v>99</v>
      </c>
      <c r="AE7" s="5" t="s">
        <v>100</v>
      </c>
      <c r="AF7" s="5" t="s">
        <v>101</v>
      </c>
      <c r="AG7" s="5" t="s">
        <v>102</v>
      </c>
      <c r="AH7" s="5" t="s">
        <v>103</v>
      </c>
      <c r="AI7" s="5" t="s">
        <v>104</v>
      </c>
      <c r="AJ7" s="5" t="s">
        <v>105</v>
      </c>
      <c r="AK7" s="5" t="s">
        <v>106</v>
      </c>
      <c r="AL7" s="5" t="s">
        <v>107</v>
      </c>
      <c r="AM7" s="5" t="s">
        <v>108</v>
      </c>
      <c r="AN7" s="5" t="s">
        <v>109</v>
      </c>
      <c r="AO7" s="5" t="s">
        <v>110</v>
      </c>
      <c r="AP7" s="5" t="s">
        <v>111</v>
      </c>
      <c r="AQ7" s="5" t="s">
        <v>112</v>
      </c>
      <c r="AR7" s="5" t="s">
        <v>113</v>
      </c>
      <c r="AS7" s="5" t="s">
        <v>114</v>
      </c>
      <c r="AT7" s="5" t="s">
        <v>115</v>
      </c>
      <c r="AU7" s="5" t="s">
        <v>116</v>
      </c>
      <c r="AV7" s="5" t="s">
        <v>117</v>
      </c>
      <c r="AW7" s="5" t="s">
        <v>118</v>
      </c>
      <c r="AX7" s="5" t="s">
        <v>119</v>
      </c>
      <c r="AY7" s="5" t="s">
        <v>120</v>
      </c>
      <c r="AZ7" s="5" t="s">
        <v>121</v>
      </c>
      <c r="BA7" s="5" t="s">
        <v>122</v>
      </c>
      <c r="BB7" s="5" t="s">
        <v>123</v>
      </c>
      <c r="BC7" s="5" t="s">
        <v>124</v>
      </c>
      <c r="BD7" s="5" t="s">
        <v>125</v>
      </c>
      <c r="BE7" s="5" t="s">
        <v>126</v>
      </c>
      <c r="BF7" s="5" t="s">
        <v>127</v>
      </c>
      <c r="BG7" s="5" t="s">
        <v>128</v>
      </c>
      <c r="BH7" s="5" t="s">
        <v>129</v>
      </c>
      <c r="BI7" s="5" t="s">
        <v>130</v>
      </c>
      <c r="BJ7" s="5" t="s">
        <v>131</v>
      </c>
      <c r="BK7" s="5" t="s">
        <v>132</v>
      </c>
      <c r="BL7" s="5" t="s">
        <v>133</v>
      </c>
      <c r="BM7" s="5" t="s">
        <v>134</v>
      </c>
      <c r="BN7" s="5" t="s">
        <v>135</v>
      </c>
      <c r="BO7" s="5" t="s">
        <v>136</v>
      </c>
      <c r="BP7" s="5" t="s">
        <v>137</v>
      </c>
      <c r="BQ7" s="5" t="s">
        <v>138</v>
      </c>
      <c r="BR7" s="5" t="s">
        <v>139</v>
      </c>
      <c r="BS7" s="5" t="s">
        <v>140</v>
      </c>
      <c r="BT7" s="5" t="s">
        <v>141</v>
      </c>
      <c r="BU7" s="5" t="s">
        <v>142</v>
      </c>
      <c r="BV7" s="5" t="s">
        <v>143</v>
      </c>
      <c r="BW7" s="5" t="s">
        <v>144</v>
      </c>
      <c r="BX7" s="5" t="s">
        <v>145</v>
      </c>
      <c r="BY7" s="5" t="s">
        <v>146</v>
      </c>
      <c r="BZ7" s="5" t="s">
        <v>147</v>
      </c>
      <c r="CA7" s="5" t="s">
        <v>148</v>
      </c>
      <c r="CB7" s="5" t="s">
        <v>149</v>
      </c>
      <c r="CC7" s="5" t="s">
        <v>150</v>
      </c>
      <c r="CD7" s="5" t="s">
        <v>151</v>
      </c>
      <c r="CE7" s="5" t="s">
        <v>152</v>
      </c>
      <c r="CF7" s="5" t="s">
        <v>153</v>
      </c>
      <c r="CG7" s="5" t="s">
        <v>154</v>
      </c>
      <c r="CH7" s="5" t="s">
        <v>155</v>
      </c>
      <c r="CI7" s="5" t="s">
        <v>156</v>
      </c>
      <c r="CJ7" s="5" t="s">
        <v>157</v>
      </c>
      <c r="CK7" s="5" t="s">
        <v>158</v>
      </c>
      <c r="CL7" s="5" t="s">
        <v>159</v>
      </c>
      <c r="CM7" s="5" t="s">
        <v>160</v>
      </c>
      <c r="CN7" s="5" t="s">
        <v>161</v>
      </c>
      <c r="CO7" s="5" t="s">
        <v>162</v>
      </c>
      <c r="CP7" s="5" t="s">
        <v>163</v>
      </c>
      <c r="CQ7" s="5" t="s">
        <v>164</v>
      </c>
      <c r="CR7" s="5" t="s">
        <v>165</v>
      </c>
      <c r="CS7" s="5" t="s">
        <v>166</v>
      </c>
      <c r="CT7" s="5" t="s">
        <v>167</v>
      </c>
      <c r="CU7" s="5" t="s">
        <v>168</v>
      </c>
      <c r="CV7" s="5" t="s">
        <v>169</v>
      </c>
      <c r="CW7" s="5" t="s">
        <v>170</v>
      </c>
      <c r="CX7" s="5" t="s">
        <v>171</v>
      </c>
      <c r="CY7" s="5" t="s">
        <v>172</v>
      </c>
      <c r="CZ7" s="5" t="s">
        <v>173</v>
      </c>
      <c r="DA7" s="5" t="s">
        <v>174</v>
      </c>
      <c r="DB7" s="5" t="s">
        <v>175</v>
      </c>
      <c r="DC7" s="5" t="s">
        <v>176</v>
      </c>
      <c r="DD7" s="5" t="s">
        <v>177</v>
      </c>
      <c r="DE7" s="5" t="s">
        <v>178</v>
      </c>
      <c r="DF7" s="5" t="s">
        <v>179</v>
      </c>
      <c r="DG7" s="5" t="s">
        <v>180</v>
      </c>
      <c r="DH7" s="5" t="s">
        <v>181</v>
      </c>
      <c r="DI7" s="5" t="s">
        <v>182</v>
      </c>
      <c r="DJ7" s="5" t="s">
        <v>183</v>
      </c>
      <c r="DK7" s="5" t="s">
        <v>184</v>
      </c>
      <c r="DL7" s="5" t="s">
        <v>185</v>
      </c>
      <c r="DM7" s="5" t="s">
        <v>186</v>
      </c>
      <c r="DN7" s="5" t="s">
        <v>187</v>
      </c>
      <c r="DO7" s="5" t="s">
        <v>188</v>
      </c>
      <c r="DP7" s="5" t="s">
        <v>189</v>
      </c>
      <c r="DQ7" s="5" t="s">
        <v>190</v>
      </c>
      <c r="DR7" s="5" t="s">
        <v>191</v>
      </c>
    </row>
    <row r="8" spans="1:122" s="33" customFormat="1" ht="12.75">
      <c r="A8" s="31">
        <v>2002</v>
      </c>
      <c r="B8" s="32" t="s">
        <v>1</v>
      </c>
      <c r="C8" s="33" t="s">
        <v>2</v>
      </c>
      <c r="D8" s="34" t="s">
        <v>40</v>
      </c>
      <c r="E8" s="34" t="s">
        <v>195</v>
      </c>
      <c r="F8" s="34" t="s">
        <v>41</v>
      </c>
      <c r="G8" s="34" t="s">
        <v>38</v>
      </c>
      <c r="H8" s="34">
        <v>91</v>
      </c>
      <c r="I8" s="35" t="s">
        <v>61</v>
      </c>
      <c r="J8" s="35" t="s">
        <v>204</v>
      </c>
      <c r="K8" s="36" t="s">
        <v>43</v>
      </c>
      <c r="L8" s="34">
        <f>L9-L20</f>
        <v>16049.103411745313</v>
      </c>
      <c r="M8" s="34">
        <f aca="true" t="shared" si="0" ref="M8:BX8">M9-M20</f>
        <v>16182.018790011065</v>
      </c>
      <c r="N8" s="34">
        <f t="shared" si="0"/>
        <v>15901.005700579852</v>
      </c>
      <c r="O8" s="34">
        <f t="shared" si="0"/>
        <v>15811.288421869149</v>
      </c>
      <c r="P8" s="34">
        <f t="shared" si="0"/>
        <v>15909.738418083161</v>
      </c>
      <c r="Q8" s="34">
        <f t="shared" si="0"/>
        <v>15818.539560520438</v>
      </c>
      <c r="R8" s="34">
        <f t="shared" si="0"/>
        <v>23815.515979931144</v>
      </c>
      <c r="S8" s="34">
        <f t="shared" si="0"/>
        <v>27831.933026730578</v>
      </c>
      <c r="T8" s="34">
        <f t="shared" si="0"/>
        <v>26544.682914532146</v>
      </c>
      <c r="U8" s="34">
        <f t="shared" si="0"/>
        <v>26771.79932934016</v>
      </c>
      <c r="V8" s="34">
        <f t="shared" si="0"/>
        <v>28976.837831627872</v>
      </c>
      <c r="W8" s="34">
        <f t="shared" si="0"/>
        <v>29726.375181180454</v>
      </c>
      <c r="X8" s="34">
        <f t="shared" si="0"/>
        <v>26075.728449914608</v>
      </c>
      <c r="Y8" s="34">
        <f t="shared" si="0"/>
        <v>24540.25613797448</v>
      </c>
      <c r="Z8" s="34">
        <f t="shared" si="0"/>
        <v>22288.01604684061</v>
      </c>
      <c r="AA8" s="34">
        <f t="shared" si="0"/>
        <v>23942.334828490166</v>
      </c>
      <c r="AB8" s="34">
        <f t="shared" si="0"/>
        <v>25972.13384519997</v>
      </c>
      <c r="AC8" s="34">
        <f t="shared" si="0"/>
        <v>22920.07863415502</v>
      </c>
      <c r="AD8" s="34">
        <f t="shared" si="0"/>
        <v>21973.843856691517</v>
      </c>
      <c r="AE8" s="34">
        <f t="shared" si="0"/>
        <v>22974.767791445403</v>
      </c>
      <c r="AF8" s="34">
        <f t="shared" si="0"/>
        <v>17633.382019032542</v>
      </c>
      <c r="AG8" s="34">
        <f t="shared" si="0"/>
        <v>11222.25866593339</v>
      </c>
      <c r="AH8" s="34">
        <f t="shared" si="0"/>
        <v>10424.513659450688</v>
      </c>
      <c r="AI8" s="34">
        <f t="shared" si="0"/>
        <v>4407.986407315919</v>
      </c>
      <c r="AJ8" s="34">
        <f t="shared" si="0"/>
        <v>2610.4004983259547</v>
      </c>
      <c r="AK8" s="34">
        <f t="shared" si="0"/>
        <v>-1885.1767364043844</v>
      </c>
      <c r="AL8" s="34">
        <f t="shared" si="0"/>
        <v>-4079.344952972697</v>
      </c>
      <c r="AM8" s="34">
        <f t="shared" si="0"/>
        <v>-6688.4129904183865</v>
      </c>
      <c r="AN8" s="34">
        <f t="shared" si="0"/>
        <v>-9259.745763822924</v>
      </c>
      <c r="AO8" s="34">
        <f t="shared" si="0"/>
        <v>-11897.077086069432</v>
      </c>
      <c r="AP8" s="34">
        <f t="shared" si="0"/>
        <v>-14831.928998432923</v>
      </c>
      <c r="AQ8" s="34">
        <f t="shared" si="0"/>
        <v>-17273.082673809036</v>
      </c>
      <c r="AR8" s="34">
        <f t="shared" si="0"/>
        <v>-19657.518574854574</v>
      </c>
      <c r="AS8" s="34">
        <f t="shared" si="0"/>
        <v>-21957.405603979107</v>
      </c>
      <c r="AT8" s="34">
        <f t="shared" si="0"/>
        <v>-24239.341671910563</v>
      </c>
      <c r="AU8" s="34">
        <f t="shared" si="0"/>
        <v>-26060.907894801905</v>
      </c>
      <c r="AV8" s="34">
        <f t="shared" si="0"/>
        <v>-27690.390388928543</v>
      </c>
      <c r="AW8" s="34">
        <f t="shared" si="0"/>
        <v>-29090.406736697674</v>
      </c>
      <c r="AX8" s="34">
        <f t="shared" si="0"/>
        <v>-30765.188569905735</v>
      </c>
      <c r="AY8" s="34">
        <f t="shared" si="0"/>
        <v>-31876.636821082353</v>
      </c>
      <c r="AZ8" s="34">
        <f t="shared" si="0"/>
        <v>-32596.997072194434</v>
      </c>
      <c r="BA8" s="34">
        <f t="shared" si="0"/>
        <v>-33819.4728539559</v>
      </c>
      <c r="BB8" s="34">
        <f t="shared" si="0"/>
        <v>-34342.19690574704</v>
      </c>
      <c r="BC8" s="34">
        <f t="shared" si="0"/>
        <v>-34694.63734446057</v>
      </c>
      <c r="BD8" s="34">
        <f t="shared" si="0"/>
        <v>-35253.64550647182</v>
      </c>
      <c r="BE8" s="34">
        <f t="shared" si="0"/>
        <v>-35477.67623597942</v>
      </c>
      <c r="BF8" s="34">
        <f t="shared" si="0"/>
        <v>-35517.911286264134</v>
      </c>
      <c r="BG8" s="34">
        <f t="shared" si="0"/>
        <v>-35608.58211509541</v>
      </c>
      <c r="BH8" s="34">
        <f t="shared" si="0"/>
        <v>-34917.30931126143</v>
      </c>
      <c r="BI8" s="34">
        <f t="shared" si="0"/>
        <v>-34104.96029993238</v>
      </c>
      <c r="BJ8" s="34">
        <f t="shared" si="0"/>
        <v>-32967.343736776274</v>
      </c>
      <c r="BK8" s="34">
        <f t="shared" si="0"/>
        <v>-31906.498229007597</v>
      </c>
      <c r="BL8" s="34">
        <f t="shared" si="0"/>
        <v>-30501.071868675655</v>
      </c>
      <c r="BM8" s="34">
        <f t="shared" si="0"/>
        <v>-29062.462825939805</v>
      </c>
      <c r="BN8" s="34">
        <f t="shared" si="0"/>
        <v>-27697.25119920755</v>
      </c>
      <c r="BO8" s="34">
        <f t="shared" si="0"/>
        <v>-26411.09669352759</v>
      </c>
      <c r="BP8" s="34">
        <f t="shared" si="0"/>
        <v>-24755.26850182115</v>
      </c>
      <c r="BQ8" s="34">
        <f t="shared" si="0"/>
        <v>-23048.09384633099</v>
      </c>
      <c r="BR8" s="34">
        <f t="shared" si="0"/>
        <v>-21130.355477590205</v>
      </c>
      <c r="BS8" s="34">
        <f t="shared" si="0"/>
        <v>-18946.086887122066</v>
      </c>
      <c r="BT8" s="34">
        <f t="shared" si="0"/>
        <v>-16881.055511504717</v>
      </c>
      <c r="BU8" s="34">
        <f t="shared" si="0"/>
        <v>-15406.962652134818</v>
      </c>
      <c r="BV8" s="34">
        <f t="shared" si="0"/>
        <v>-13878.025152882841</v>
      </c>
      <c r="BW8" s="34">
        <f t="shared" si="0"/>
        <v>-11848.859340386123</v>
      </c>
      <c r="BX8" s="34">
        <f t="shared" si="0"/>
        <v>-11454.929389366313</v>
      </c>
      <c r="BY8" s="34">
        <f aca="true" t="shared" si="1" ref="BY8:CX8">BY9-BY20</f>
        <v>-9687.443331836068</v>
      </c>
      <c r="BZ8" s="34">
        <f t="shared" si="1"/>
        <v>-7756.465496393652</v>
      </c>
      <c r="CA8" s="34">
        <f t="shared" si="1"/>
        <v>-5849.968138860408</v>
      </c>
      <c r="CB8" s="34">
        <f t="shared" si="1"/>
        <v>-3813.4124618642454</v>
      </c>
      <c r="CC8" s="34">
        <f t="shared" si="1"/>
        <v>-1975.4421992924254</v>
      </c>
      <c r="CD8" s="34">
        <f t="shared" si="1"/>
        <v>-148.66425567567785</v>
      </c>
      <c r="CE8" s="34">
        <f t="shared" si="1"/>
        <v>1597.3760373446494</v>
      </c>
      <c r="CF8" s="34">
        <f t="shared" si="1"/>
        <v>3406.928748894945</v>
      </c>
      <c r="CG8" s="34">
        <f t="shared" si="1"/>
        <v>4951.232600003386</v>
      </c>
      <c r="CH8" s="34">
        <f t="shared" si="1"/>
        <v>6781.234265213712</v>
      </c>
      <c r="CI8" s="34">
        <f t="shared" si="1"/>
        <v>8490.138734088963</v>
      </c>
      <c r="CJ8" s="34">
        <f t="shared" si="1"/>
        <v>10340.976651282745</v>
      </c>
      <c r="CK8" s="34">
        <f t="shared" si="1"/>
        <v>11708.364998973895</v>
      </c>
      <c r="CL8" s="34">
        <f t="shared" si="1"/>
        <v>13069.82779052727</v>
      </c>
      <c r="CM8" s="34">
        <f t="shared" si="1"/>
        <v>14612.682529042606</v>
      </c>
      <c r="CN8" s="34">
        <f t="shared" si="1"/>
        <v>16264.635798359062</v>
      </c>
      <c r="CO8" s="34">
        <f t="shared" si="1"/>
        <v>18026.25653248944</v>
      </c>
      <c r="CP8" s="34">
        <f t="shared" si="1"/>
        <v>19550.058931441523</v>
      </c>
      <c r="CQ8" s="34">
        <f t="shared" si="1"/>
        <v>21255.38257483575</v>
      </c>
      <c r="CR8" s="34">
        <f t="shared" si="1"/>
        <v>23341.68780541194</v>
      </c>
      <c r="CS8" s="34">
        <f t="shared" si="1"/>
        <v>23545.491318918113</v>
      </c>
      <c r="CT8" s="34">
        <f t="shared" si="1"/>
        <v>24040.598404386135</v>
      </c>
      <c r="CU8" s="34">
        <f t="shared" si="1"/>
        <v>24525.72894840838</v>
      </c>
      <c r="CV8" s="34">
        <f t="shared" si="1"/>
        <v>24781.78210908502</v>
      </c>
      <c r="CW8" s="34">
        <f t="shared" si="1"/>
        <v>24393.598900230416</v>
      </c>
      <c r="CX8" s="34">
        <f t="shared" si="1"/>
        <v>24623.67954957885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</row>
    <row r="9" spans="1:122" s="33" customFormat="1" ht="12.75">
      <c r="A9" s="37">
        <f aca="true" t="shared" si="2" ref="A9:A24">$A$8</f>
        <v>2002</v>
      </c>
      <c r="B9" s="38" t="s">
        <v>3</v>
      </c>
      <c r="C9" s="33" t="s">
        <v>4</v>
      </c>
      <c r="D9" s="34" t="s">
        <v>40</v>
      </c>
      <c r="E9" s="34" t="s">
        <v>195</v>
      </c>
      <c r="F9" s="34" t="s">
        <v>41</v>
      </c>
      <c r="G9" s="34" t="s">
        <v>38</v>
      </c>
      <c r="H9" s="34">
        <v>91</v>
      </c>
      <c r="I9" s="35" t="s">
        <v>61</v>
      </c>
      <c r="J9" s="35" t="s">
        <v>204</v>
      </c>
      <c r="K9" s="36" t="s">
        <v>43</v>
      </c>
      <c r="L9" s="34">
        <f>L10+L14</f>
        <v>13889.113527439244</v>
      </c>
      <c r="M9" s="34">
        <f aca="true" t="shared" si="3" ref="M9:BX9">M10+M14</f>
        <v>14370.627183726356</v>
      </c>
      <c r="N9" s="34">
        <f t="shared" si="3"/>
        <v>14438.212372316502</v>
      </c>
      <c r="O9" s="34">
        <f t="shared" si="3"/>
        <v>14697.093371627157</v>
      </c>
      <c r="P9" s="34">
        <f t="shared" si="3"/>
        <v>15144.141645862528</v>
      </c>
      <c r="Q9" s="34">
        <f t="shared" si="3"/>
        <v>15401.541066321166</v>
      </c>
      <c r="R9" s="34">
        <f t="shared" si="3"/>
        <v>23747.11576375323</v>
      </c>
      <c r="S9" s="34">
        <f t="shared" si="3"/>
        <v>28112.131088574024</v>
      </c>
      <c r="T9" s="34">
        <f t="shared" si="3"/>
        <v>27173.47925439695</v>
      </c>
      <c r="U9" s="34">
        <f t="shared" si="3"/>
        <v>27749.193947226326</v>
      </c>
      <c r="V9" s="34">
        <f t="shared" si="3"/>
        <v>30302.830727535395</v>
      </c>
      <c r="W9" s="34">
        <f t="shared" si="3"/>
        <v>31781.456762312242</v>
      </c>
      <c r="X9" s="34">
        <f t="shared" si="3"/>
        <v>29038.779209327018</v>
      </c>
      <c r="Y9" s="34">
        <f t="shared" si="3"/>
        <v>28579.354872880856</v>
      </c>
      <c r="Z9" s="34">
        <f t="shared" si="3"/>
        <v>27679.176069954177</v>
      </c>
      <c r="AA9" s="34">
        <f t="shared" si="3"/>
        <v>30988.486142152673</v>
      </c>
      <c r="AB9" s="34">
        <f t="shared" si="3"/>
        <v>34821.34301420467</v>
      </c>
      <c r="AC9" s="34">
        <f t="shared" si="3"/>
        <v>33730.45241293459</v>
      </c>
      <c r="AD9" s="34">
        <f t="shared" si="3"/>
        <v>34851.99392763061</v>
      </c>
      <c r="AE9" s="34">
        <f t="shared" si="3"/>
        <v>38192.692777320255</v>
      </c>
      <c r="AF9" s="34">
        <f t="shared" si="3"/>
        <v>35121.85676864542</v>
      </c>
      <c r="AG9" s="34">
        <f t="shared" si="3"/>
        <v>31117.287363413052</v>
      </c>
      <c r="AH9" s="34">
        <f t="shared" si="3"/>
        <v>32875.664648464066</v>
      </c>
      <c r="AI9" s="34">
        <f t="shared" si="3"/>
        <v>29012.91707637281</v>
      </c>
      <c r="AJ9" s="34">
        <f t="shared" si="3"/>
        <v>29552.71850122535</v>
      </c>
      <c r="AK9" s="34">
        <f t="shared" si="3"/>
        <v>27552.41772262743</v>
      </c>
      <c r="AL9" s="34">
        <f t="shared" si="3"/>
        <v>27961.336586196307</v>
      </c>
      <c r="AM9" s="34">
        <f t="shared" si="3"/>
        <v>28427.42266612307</v>
      </c>
      <c r="AN9" s="34">
        <f t="shared" si="3"/>
        <v>28483.07230316205</v>
      </c>
      <c r="AO9" s="34">
        <f t="shared" si="3"/>
        <v>28731.791032625173</v>
      </c>
      <c r="AP9" s="34">
        <f t="shared" si="3"/>
        <v>28843.5891006405</v>
      </c>
      <c r="AQ9" s="34">
        <f t="shared" si="3"/>
        <v>28964.880061065454</v>
      </c>
      <c r="AR9" s="34">
        <f t="shared" si="3"/>
        <v>29087.803630585342</v>
      </c>
      <c r="AS9" s="34">
        <f t="shared" si="3"/>
        <v>29177.829505503552</v>
      </c>
      <c r="AT9" s="34">
        <f t="shared" si="3"/>
        <v>29226.509560515096</v>
      </c>
      <c r="AU9" s="34">
        <f t="shared" si="3"/>
        <v>29186.806758482537</v>
      </c>
      <c r="AV9" s="34">
        <f t="shared" si="3"/>
        <v>29149.75490129215</v>
      </c>
      <c r="AW9" s="34">
        <f t="shared" si="3"/>
        <v>29103.393777845944</v>
      </c>
      <c r="AX9" s="34">
        <f t="shared" si="3"/>
        <v>29047.488416027594</v>
      </c>
      <c r="AY9" s="34">
        <f t="shared" si="3"/>
        <v>29029.499055302822</v>
      </c>
      <c r="AZ9" s="34">
        <f t="shared" si="3"/>
        <v>28959.543000244004</v>
      </c>
      <c r="BA9" s="34">
        <f t="shared" si="3"/>
        <v>29018.127827549466</v>
      </c>
      <c r="BB9" s="34">
        <f t="shared" si="3"/>
        <v>28885.969935173376</v>
      </c>
      <c r="BC9" s="34">
        <f t="shared" si="3"/>
        <v>28839.909797650416</v>
      </c>
      <c r="BD9" s="34">
        <f t="shared" si="3"/>
        <v>28799.507533881664</v>
      </c>
      <c r="BE9" s="34">
        <f t="shared" si="3"/>
        <v>28835.41168474186</v>
      </c>
      <c r="BF9" s="34">
        <f t="shared" si="3"/>
        <v>28943.93641401667</v>
      </c>
      <c r="BG9" s="34">
        <f t="shared" si="3"/>
        <v>29006.83496796759</v>
      </c>
      <c r="BH9" s="34">
        <f t="shared" si="3"/>
        <v>28932.782210056743</v>
      </c>
      <c r="BI9" s="34">
        <f t="shared" si="3"/>
        <v>28976.64561501601</v>
      </c>
      <c r="BJ9" s="34">
        <f t="shared" si="3"/>
        <v>28892.035281274046</v>
      </c>
      <c r="BK9" s="34">
        <f t="shared" si="3"/>
        <v>28891.389096258714</v>
      </c>
      <c r="BL9" s="34">
        <f t="shared" si="3"/>
        <v>28819.383199646418</v>
      </c>
      <c r="BM9" s="34">
        <f t="shared" si="3"/>
        <v>28885.179911599047</v>
      </c>
      <c r="BN9" s="34">
        <f t="shared" si="3"/>
        <v>28854.574909376675</v>
      </c>
      <c r="BO9" s="34">
        <f t="shared" si="3"/>
        <v>28808.023892324523</v>
      </c>
      <c r="BP9" s="34">
        <f t="shared" si="3"/>
        <v>28830.981089380082</v>
      </c>
      <c r="BQ9" s="34">
        <f t="shared" si="3"/>
        <v>28904.97039818112</v>
      </c>
      <c r="BR9" s="34">
        <f t="shared" si="3"/>
        <v>28801.468404914212</v>
      </c>
      <c r="BS9" s="34">
        <f t="shared" si="3"/>
        <v>28733.945181914</v>
      </c>
      <c r="BT9" s="34">
        <f t="shared" si="3"/>
        <v>28824.31719353996</v>
      </c>
      <c r="BU9" s="34">
        <f t="shared" si="3"/>
        <v>28795.954379943396</v>
      </c>
      <c r="BV9" s="34">
        <f t="shared" si="3"/>
        <v>28735.236458571428</v>
      </c>
      <c r="BW9" s="34">
        <f t="shared" si="3"/>
        <v>28722.892713568945</v>
      </c>
      <c r="BX9" s="34">
        <f t="shared" si="3"/>
        <v>28826.127809759055</v>
      </c>
      <c r="BY9" s="34">
        <f aca="true" t="shared" si="4" ref="BY9:CX9">BY10+BY14</f>
        <v>28694.5698158362</v>
      </c>
      <c r="BZ9" s="34">
        <f t="shared" si="4"/>
        <v>28775.98098571713</v>
      </c>
      <c r="CA9" s="34">
        <f t="shared" si="4"/>
        <v>28716.9594975875</v>
      </c>
      <c r="CB9" s="34">
        <f t="shared" si="4"/>
        <v>28693.98214568804</v>
      </c>
      <c r="CC9" s="34">
        <f t="shared" si="4"/>
        <v>28751.472243185013</v>
      </c>
      <c r="CD9" s="34">
        <f t="shared" si="4"/>
        <v>28799.389900334172</v>
      </c>
      <c r="CE9" s="34">
        <f t="shared" si="4"/>
        <v>28981.35045520127</v>
      </c>
      <c r="CF9" s="34">
        <f t="shared" si="4"/>
        <v>28877.307315853737</v>
      </c>
      <c r="CG9" s="34">
        <f t="shared" si="4"/>
        <v>28897.355685312436</v>
      </c>
      <c r="CH9" s="34">
        <f t="shared" si="4"/>
        <v>28982.260884071453</v>
      </c>
      <c r="CI9" s="34">
        <f t="shared" si="4"/>
        <v>28948.795353559064</v>
      </c>
      <c r="CJ9" s="34">
        <f t="shared" si="4"/>
        <v>28926.94923977778</v>
      </c>
      <c r="CK9" s="34">
        <f t="shared" si="4"/>
        <v>28910.956352342786</v>
      </c>
      <c r="CL9" s="34">
        <f t="shared" si="4"/>
        <v>28887.30547779691</v>
      </c>
      <c r="CM9" s="34">
        <f t="shared" si="4"/>
        <v>28957.43639126235</v>
      </c>
      <c r="CN9" s="34">
        <f t="shared" si="4"/>
        <v>29061.571136657</v>
      </c>
      <c r="CO9" s="34">
        <f t="shared" si="4"/>
        <v>29055.087801067362</v>
      </c>
      <c r="CP9" s="34">
        <f t="shared" si="4"/>
        <v>29057.301705896447</v>
      </c>
      <c r="CQ9" s="34">
        <f t="shared" si="4"/>
        <v>29048.926003232926</v>
      </c>
      <c r="CR9" s="34">
        <f t="shared" si="4"/>
        <v>29038.957840035393</v>
      </c>
      <c r="CS9" s="34">
        <f t="shared" si="4"/>
        <v>29036.02417255764</v>
      </c>
      <c r="CT9" s="34">
        <f t="shared" si="4"/>
        <v>29019.12707279394</v>
      </c>
      <c r="CU9" s="34">
        <f t="shared" si="4"/>
        <v>29008.584093625177</v>
      </c>
      <c r="CV9" s="34">
        <f t="shared" si="4"/>
        <v>29018.66605075212</v>
      </c>
      <c r="CW9" s="34">
        <f t="shared" si="4"/>
        <v>29009.71531931553</v>
      </c>
      <c r="CX9" s="34">
        <f t="shared" si="4"/>
        <v>29009.819440005744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</row>
    <row r="10" spans="1:122" s="33" customFormat="1" ht="12.75">
      <c r="A10" s="37">
        <f t="shared" si="2"/>
        <v>2002</v>
      </c>
      <c r="B10" s="38" t="s">
        <v>5</v>
      </c>
      <c r="C10" s="33" t="s">
        <v>6</v>
      </c>
      <c r="D10" s="34" t="s">
        <v>40</v>
      </c>
      <c r="E10" s="34" t="s">
        <v>195</v>
      </c>
      <c r="F10" s="34" t="s">
        <v>41</v>
      </c>
      <c r="G10" s="34" t="s">
        <v>38</v>
      </c>
      <c r="H10" s="34">
        <v>91</v>
      </c>
      <c r="I10" s="35" t="s">
        <v>61</v>
      </c>
      <c r="J10" s="35" t="s">
        <v>204</v>
      </c>
      <c r="K10" s="36" t="s">
        <v>43</v>
      </c>
      <c r="L10" s="34">
        <f>SUM(L11:L13)</f>
        <v>6246.920359031921</v>
      </c>
      <c r="M10" s="34">
        <f aca="true" t="shared" si="5" ref="M10:BX10">SUM(M11:M13)</f>
        <v>6081.870159881402</v>
      </c>
      <c r="N10" s="34">
        <f t="shared" si="5"/>
        <v>5499.408409759021</v>
      </c>
      <c r="O10" s="34">
        <f t="shared" si="5"/>
        <v>5127.591012073084</v>
      </c>
      <c r="P10" s="34">
        <f t="shared" si="5"/>
        <v>4971.146252135957</v>
      </c>
      <c r="Q10" s="34">
        <f t="shared" si="5"/>
        <v>4646.802448463213</v>
      </c>
      <c r="R10" s="34">
        <f t="shared" si="5"/>
        <v>9565.231211996768</v>
      </c>
      <c r="S10" s="34">
        <f t="shared" si="5"/>
        <v>12230.03411458641</v>
      </c>
      <c r="T10" s="34">
        <f t="shared" si="5"/>
        <v>12848.520952518293</v>
      </c>
      <c r="U10" s="34">
        <f t="shared" si="5"/>
        <v>13619.621544416526</v>
      </c>
      <c r="V10" s="34">
        <f t="shared" si="5"/>
        <v>13872.496028702279</v>
      </c>
      <c r="W10" s="34">
        <f t="shared" si="5"/>
        <v>12628.315868757882</v>
      </c>
      <c r="X10" s="34">
        <f t="shared" si="5"/>
        <v>8553.629603064704</v>
      </c>
      <c r="Y10" s="34">
        <f t="shared" si="5"/>
        <v>7725.914948590485</v>
      </c>
      <c r="Z10" s="34">
        <f t="shared" si="5"/>
        <v>7986.669754101176</v>
      </c>
      <c r="AA10" s="34">
        <f t="shared" si="5"/>
        <v>8137.278674384821</v>
      </c>
      <c r="AB10" s="34">
        <f t="shared" si="5"/>
        <v>6280.946532116248</v>
      </c>
      <c r="AC10" s="34">
        <f t="shared" si="5"/>
        <v>5415.32504827468</v>
      </c>
      <c r="AD10" s="34">
        <f t="shared" si="5"/>
        <v>5421.659356210075</v>
      </c>
      <c r="AE10" s="34">
        <f t="shared" si="5"/>
        <v>5357.64794433471</v>
      </c>
      <c r="AF10" s="34">
        <f t="shared" si="5"/>
        <v>4731.7061570024725</v>
      </c>
      <c r="AG10" s="34">
        <f t="shared" si="5"/>
        <v>4313.559386864077</v>
      </c>
      <c r="AH10" s="34">
        <f t="shared" si="5"/>
        <v>4219.068272981598</v>
      </c>
      <c r="AI10" s="34">
        <f t="shared" si="5"/>
        <v>4148.355322652931</v>
      </c>
      <c r="AJ10" s="34">
        <f t="shared" si="5"/>
        <v>4077.7523483624495</v>
      </c>
      <c r="AK10" s="34">
        <f t="shared" si="5"/>
        <v>4020.007435617543</v>
      </c>
      <c r="AL10" s="34">
        <f t="shared" si="5"/>
        <v>4054.9914236146174</v>
      </c>
      <c r="AM10" s="34">
        <f t="shared" si="5"/>
        <v>4195.320592491789</v>
      </c>
      <c r="AN10" s="34">
        <f t="shared" si="5"/>
        <v>4011.330988857656</v>
      </c>
      <c r="AO10" s="34">
        <f t="shared" si="5"/>
        <v>4081.2339794817995</v>
      </c>
      <c r="AP10" s="34">
        <f t="shared" si="5"/>
        <v>4034.7035057347953</v>
      </c>
      <c r="AQ10" s="34">
        <f t="shared" si="5"/>
        <v>4063.411319235343</v>
      </c>
      <c r="AR10" s="34">
        <f t="shared" si="5"/>
        <v>4039.4630480513742</v>
      </c>
      <c r="AS10" s="34">
        <f t="shared" si="5"/>
        <v>4007.2791729899727</v>
      </c>
      <c r="AT10" s="34">
        <f t="shared" si="5"/>
        <v>4045.077687794858</v>
      </c>
      <c r="AU10" s="34">
        <f t="shared" si="5"/>
        <v>4001.0378459491444</v>
      </c>
      <c r="AV10" s="34">
        <f t="shared" si="5"/>
        <v>3979.86455676893</v>
      </c>
      <c r="AW10" s="34">
        <f t="shared" si="5"/>
        <v>4006.0079459592544</v>
      </c>
      <c r="AX10" s="34">
        <f t="shared" si="5"/>
        <v>3988.54026888945</v>
      </c>
      <c r="AY10" s="34">
        <f t="shared" si="5"/>
        <v>4008.1427933292284</v>
      </c>
      <c r="AZ10" s="34">
        <f t="shared" si="5"/>
        <v>3955.940465010826</v>
      </c>
      <c r="BA10" s="34">
        <f t="shared" si="5"/>
        <v>4006.7536757404996</v>
      </c>
      <c r="BB10" s="34">
        <f t="shared" si="5"/>
        <v>3997.6282987608424</v>
      </c>
      <c r="BC10" s="34">
        <f t="shared" si="5"/>
        <v>4003.296679308166</v>
      </c>
      <c r="BD10" s="34">
        <f t="shared" si="5"/>
        <v>3955.095287665287</v>
      </c>
      <c r="BE10" s="34">
        <f t="shared" si="5"/>
        <v>3973.0312901301154</v>
      </c>
      <c r="BF10" s="34">
        <f t="shared" si="5"/>
        <v>3982.030965813598</v>
      </c>
      <c r="BG10" s="34">
        <f t="shared" si="5"/>
        <v>3996.5270488331344</v>
      </c>
      <c r="BH10" s="34">
        <f t="shared" si="5"/>
        <v>3963.5466828568037</v>
      </c>
      <c r="BI10" s="34">
        <f t="shared" si="5"/>
        <v>3999.9054195632775</v>
      </c>
      <c r="BJ10" s="34">
        <f t="shared" si="5"/>
        <v>3959.664235305887</v>
      </c>
      <c r="BK10" s="34">
        <f t="shared" si="5"/>
        <v>3963.3023502674623</v>
      </c>
      <c r="BL10" s="34">
        <f t="shared" si="5"/>
        <v>3927.830872241232</v>
      </c>
      <c r="BM10" s="34">
        <f t="shared" si="5"/>
        <v>3988.4099682192204</v>
      </c>
      <c r="BN10" s="34">
        <f t="shared" si="5"/>
        <v>3955.961943622677</v>
      </c>
      <c r="BO10" s="34">
        <f t="shared" si="5"/>
        <v>3901.263501508391</v>
      </c>
      <c r="BP10" s="34">
        <f t="shared" si="5"/>
        <v>3898.87604509314</v>
      </c>
      <c r="BQ10" s="34">
        <f t="shared" si="5"/>
        <v>3975.925699474802</v>
      </c>
      <c r="BR10" s="34">
        <f t="shared" si="5"/>
        <v>3900.697365845021</v>
      </c>
      <c r="BS10" s="34">
        <f t="shared" si="5"/>
        <v>3849.916074251495</v>
      </c>
      <c r="BT10" s="34">
        <f t="shared" si="5"/>
        <v>3963.52610414702</v>
      </c>
      <c r="BU10" s="34">
        <f t="shared" si="5"/>
        <v>3928.0476591309257</v>
      </c>
      <c r="BV10" s="34">
        <f t="shared" si="5"/>
        <v>3875.834608851902</v>
      </c>
      <c r="BW10" s="34">
        <f t="shared" si="5"/>
        <v>3888.1335710942362</v>
      </c>
      <c r="BX10" s="34">
        <f t="shared" si="5"/>
        <v>3896.1796380066444</v>
      </c>
      <c r="BY10" s="34">
        <f aca="true" t="shared" si="6" ref="BY10:CX10">SUM(BY11:BY13)</f>
        <v>3841.8767897637904</v>
      </c>
      <c r="BZ10" s="34">
        <f t="shared" si="6"/>
        <v>3882.82589518782</v>
      </c>
      <c r="CA10" s="34">
        <f t="shared" si="6"/>
        <v>3893.5052654055753</v>
      </c>
      <c r="CB10" s="34">
        <f t="shared" si="6"/>
        <v>3913.514247426473</v>
      </c>
      <c r="CC10" s="34">
        <f t="shared" si="6"/>
        <v>3844.551369364897</v>
      </c>
      <c r="CD10" s="34">
        <f t="shared" si="6"/>
        <v>3816.9279578404394</v>
      </c>
      <c r="CE10" s="34">
        <f t="shared" si="6"/>
        <v>3869.789569581112</v>
      </c>
      <c r="CF10" s="34">
        <f t="shared" si="6"/>
        <v>3805.06341355615</v>
      </c>
      <c r="CG10" s="34">
        <f t="shared" si="6"/>
        <v>3804.1336187064558</v>
      </c>
      <c r="CH10" s="34">
        <f t="shared" si="6"/>
        <v>3791.3736860951853</v>
      </c>
      <c r="CI10" s="34">
        <f t="shared" si="6"/>
        <v>3812.925181397306</v>
      </c>
      <c r="CJ10" s="34">
        <f t="shared" si="6"/>
        <v>3756.7551423153564</v>
      </c>
      <c r="CK10" s="34">
        <f t="shared" si="6"/>
        <v>3778.455842517395</v>
      </c>
      <c r="CL10" s="34">
        <f t="shared" si="6"/>
        <v>3776.0839564244784</v>
      </c>
      <c r="CM10" s="34">
        <f t="shared" si="6"/>
        <v>3719.3952915758587</v>
      </c>
      <c r="CN10" s="34">
        <f t="shared" si="6"/>
        <v>3717.842263670369</v>
      </c>
      <c r="CO10" s="34">
        <f t="shared" si="6"/>
        <v>3711.3589280807328</v>
      </c>
      <c r="CP10" s="34">
        <f t="shared" si="6"/>
        <v>3713.572832909815</v>
      </c>
      <c r="CQ10" s="34">
        <f t="shared" si="6"/>
        <v>3705.197130246295</v>
      </c>
      <c r="CR10" s="34">
        <f t="shared" si="6"/>
        <v>3695.2289670487626</v>
      </c>
      <c r="CS10" s="34">
        <f t="shared" si="6"/>
        <v>3692.295299571012</v>
      </c>
      <c r="CT10" s="34">
        <f t="shared" si="6"/>
        <v>3675.398199807309</v>
      </c>
      <c r="CU10" s="34">
        <f t="shared" si="6"/>
        <v>3664.855220638548</v>
      </c>
      <c r="CV10" s="34">
        <f t="shared" si="6"/>
        <v>3674.9371777654874</v>
      </c>
      <c r="CW10" s="34">
        <f t="shared" si="6"/>
        <v>3665.9864463289023</v>
      </c>
      <c r="CX10" s="34">
        <f t="shared" si="6"/>
        <v>3666.0905670191128</v>
      </c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</row>
    <row r="11" spans="1:122" s="33" customFormat="1" ht="12.75">
      <c r="A11" s="37">
        <f t="shared" si="2"/>
        <v>2002</v>
      </c>
      <c r="B11" s="38" t="s">
        <v>7</v>
      </c>
      <c r="C11" s="33" t="s">
        <v>8</v>
      </c>
      <c r="D11" s="34" t="s">
        <v>44</v>
      </c>
      <c r="E11" s="34" t="s">
        <v>197</v>
      </c>
      <c r="F11" s="34" t="s">
        <v>41</v>
      </c>
      <c r="G11" s="34" t="s">
        <v>38</v>
      </c>
      <c r="H11" s="34">
        <v>91</v>
      </c>
      <c r="I11" s="35" t="s">
        <v>61</v>
      </c>
      <c r="J11" s="35" t="s">
        <v>204</v>
      </c>
      <c r="K11" s="36" t="s">
        <v>43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3">
        <v>5016.987368250936</v>
      </c>
      <c r="S11" s="33">
        <v>7755.713876508767</v>
      </c>
      <c r="T11" s="33">
        <v>8496.281858034996</v>
      </c>
      <c r="U11" s="33">
        <v>9309.22460662703</v>
      </c>
      <c r="V11" s="33">
        <v>9605.866756491996</v>
      </c>
      <c r="W11" s="33">
        <v>8398.503545146441</v>
      </c>
      <c r="X11" s="33">
        <v>4397.288705451275</v>
      </c>
      <c r="Y11" s="33">
        <v>3678.2589352696973</v>
      </c>
      <c r="Z11" s="33">
        <v>3896.6069120998013</v>
      </c>
      <c r="AA11" s="33">
        <v>4066.053286345116</v>
      </c>
      <c r="AB11" s="33">
        <v>2231.2463770003815</v>
      </c>
      <c r="AC11" s="33">
        <v>1448.248434855498</v>
      </c>
      <c r="AD11" s="33">
        <v>1304.9194453975933</v>
      </c>
      <c r="AE11" s="33">
        <v>1235.1646616206024</v>
      </c>
      <c r="AF11" s="33">
        <v>712.3398405554713</v>
      </c>
      <c r="AG11" s="33">
        <v>315.4498859861199</v>
      </c>
      <c r="AH11" s="33">
        <v>151.2441796842236</v>
      </c>
      <c r="AI11" s="33">
        <v>48.110266426576594</v>
      </c>
      <c r="AJ11" s="33">
        <v>21.461404665516955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</row>
    <row r="12" spans="1:122" s="33" customFormat="1" ht="12.75">
      <c r="A12" s="37">
        <f t="shared" si="2"/>
        <v>2002</v>
      </c>
      <c r="B12" s="38" t="s">
        <v>9</v>
      </c>
      <c r="C12" s="33" t="s">
        <v>10</v>
      </c>
      <c r="D12" s="34" t="s">
        <v>49</v>
      </c>
      <c r="E12" s="34" t="s">
        <v>197</v>
      </c>
      <c r="F12" s="34" t="s">
        <v>41</v>
      </c>
      <c r="G12" s="34" t="s">
        <v>38</v>
      </c>
      <c r="H12" s="34">
        <v>91</v>
      </c>
      <c r="I12" s="35" t="s">
        <v>61</v>
      </c>
      <c r="J12" s="35" t="s">
        <v>204</v>
      </c>
      <c r="K12" s="36" t="s">
        <v>43</v>
      </c>
      <c r="L12" s="33">
        <v>2590.303000344029</v>
      </c>
      <c r="M12" s="33">
        <v>2425.2528011935105</v>
      </c>
      <c r="N12" s="33">
        <v>1842.7910510711292</v>
      </c>
      <c r="O12" s="33">
        <v>1470.9736533851926</v>
      </c>
      <c r="P12" s="33">
        <v>1314.5288934480657</v>
      </c>
      <c r="Q12" s="33">
        <v>990.1850897753211</v>
      </c>
      <c r="R12" s="33">
        <v>891.6264850579402</v>
      </c>
      <c r="S12" s="33">
        <v>817.7028793897512</v>
      </c>
      <c r="T12" s="33">
        <v>695.6217357954042</v>
      </c>
      <c r="U12" s="33">
        <v>653.7795791016036</v>
      </c>
      <c r="V12" s="33">
        <v>610.0119135223896</v>
      </c>
      <c r="W12" s="33">
        <v>573.1949649235486</v>
      </c>
      <c r="X12" s="33">
        <v>499.72353892553775</v>
      </c>
      <c r="Y12" s="33">
        <v>391.03865463289657</v>
      </c>
      <c r="Z12" s="33">
        <v>433.44548331348284</v>
      </c>
      <c r="AA12" s="33">
        <v>414.6080293518126</v>
      </c>
      <c r="AB12" s="33">
        <v>393.08279642797527</v>
      </c>
      <c r="AC12" s="33">
        <v>310.4592547312898</v>
      </c>
      <c r="AD12" s="33">
        <v>460.12255212459024</v>
      </c>
      <c r="AE12" s="33">
        <v>465.86592402621545</v>
      </c>
      <c r="AF12" s="33">
        <v>362.748957759109</v>
      </c>
      <c r="AG12" s="33">
        <v>341.4921421900654</v>
      </c>
      <c r="AH12" s="33">
        <v>411.20673460948274</v>
      </c>
      <c r="AI12" s="33">
        <v>443.6276975384633</v>
      </c>
      <c r="AJ12" s="33">
        <v>399.67358500904083</v>
      </c>
      <c r="AK12" s="33">
        <v>363.39007692965083</v>
      </c>
      <c r="AL12" s="33">
        <v>398.37406492672557</v>
      </c>
      <c r="AM12" s="33">
        <v>538.7032338038974</v>
      </c>
      <c r="AN12" s="33">
        <v>354.71363016976443</v>
      </c>
      <c r="AO12" s="33">
        <v>424.61662079390766</v>
      </c>
      <c r="AP12" s="33">
        <v>378.0861470469035</v>
      </c>
      <c r="AQ12" s="33">
        <v>406.7939605474513</v>
      </c>
      <c r="AR12" s="33">
        <v>382.8456893634823</v>
      </c>
      <c r="AS12" s="33">
        <v>350.6618143020812</v>
      </c>
      <c r="AT12" s="33">
        <v>388.4603291069663</v>
      </c>
      <c r="AU12" s="33">
        <v>344.42048726125284</v>
      </c>
      <c r="AV12" s="33">
        <v>323.2471980810382</v>
      </c>
      <c r="AW12" s="33">
        <v>349.3905872713625</v>
      </c>
      <c r="AX12" s="33">
        <v>331.92291020155824</v>
      </c>
      <c r="AY12" s="33">
        <v>351.5254346413366</v>
      </c>
      <c r="AZ12" s="33">
        <v>299.3231063229343</v>
      </c>
      <c r="BA12" s="33">
        <v>350.136317052608</v>
      </c>
      <c r="BB12" s="33">
        <v>341.0109400729508</v>
      </c>
      <c r="BC12" s="33">
        <v>346.67932062027444</v>
      </c>
      <c r="BD12" s="33">
        <v>298.4779289773951</v>
      </c>
      <c r="BE12" s="33">
        <v>316.4139314422238</v>
      </c>
      <c r="BF12" s="33">
        <v>325.4136071257064</v>
      </c>
      <c r="BG12" s="33">
        <v>339.90969014524245</v>
      </c>
      <c r="BH12" s="33">
        <v>306.9293241689119</v>
      </c>
      <c r="BI12" s="33">
        <v>343.2880608753859</v>
      </c>
      <c r="BJ12" s="33">
        <v>303.0468766179952</v>
      </c>
      <c r="BK12" s="33">
        <v>306.68499157957064</v>
      </c>
      <c r="BL12" s="33">
        <v>271.2135135533403</v>
      </c>
      <c r="BM12" s="33">
        <v>331.79260953132854</v>
      </c>
      <c r="BN12" s="33">
        <v>299.34458493478525</v>
      </c>
      <c r="BO12" s="33">
        <v>244.64614282049928</v>
      </c>
      <c r="BP12" s="33">
        <v>242.25868640524817</v>
      </c>
      <c r="BQ12" s="33">
        <v>319.30834078691043</v>
      </c>
      <c r="BR12" s="33">
        <v>244.08000715712924</v>
      </c>
      <c r="BS12" s="33">
        <v>193.29871556360334</v>
      </c>
      <c r="BT12" s="33">
        <v>306.90874545912817</v>
      </c>
      <c r="BU12" s="33">
        <v>271.43030044303407</v>
      </c>
      <c r="BV12" s="33">
        <v>219.21725016401007</v>
      </c>
      <c r="BW12" s="33">
        <v>231.51621240634464</v>
      </c>
      <c r="BX12" s="33">
        <v>239.56227931875287</v>
      </c>
      <c r="BY12" s="33">
        <v>185.25943107589856</v>
      </c>
      <c r="BZ12" s="33">
        <v>226.20853649992856</v>
      </c>
      <c r="CA12" s="33">
        <v>236.88790671768356</v>
      </c>
      <c r="CB12" s="33">
        <v>256.8968887385811</v>
      </c>
      <c r="CC12" s="33">
        <v>187.93401067700498</v>
      </c>
      <c r="CD12" s="33">
        <v>160.31059915254784</v>
      </c>
      <c r="CE12" s="33">
        <v>213.17221089322047</v>
      </c>
      <c r="CF12" s="33">
        <v>148.44605486825824</v>
      </c>
      <c r="CG12" s="33">
        <v>147.5162600185642</v>
      </c>
      <c r="CH12" s="33">
        <v>134.75632740729378</v>
      </c>
      <c r="CI12" s="33">
        <v>156.30782270941438</v>
      </c>
      <c r="CJ12" s="33">
        <v>100.13778362746446</v>
      </c>
      <c r="CK12" s="33">
        <v>121.83848382950325</v>
      </c>
      <c r="CL12" s="33">
        <v>119.4665977365865</v>
      </c>
      <c r="CM12" s="33">
        <v>62.777932887966855</v>
      </c>
      <c r="CN12" s="33">
        <v>61.22490498247716</v>
      </c>
      <c r="CO12" s="33">
        <v>54.74156939284086</v>
      </c>
      <c r="CP12" s="33">
        <v>56.95547422192336</v>
      </c>
      <c r="CQ12" s="33">
        <v>48.57977155840319</v>
      </c>
      <c r="CR12" s="33">
        <v>38.611608360870925</v>
      </c>
      <c r="CS12" s="33">
        <v>35.677940883120115</v>
      </c>
      <c r="CT12" s="33">
        <v>18.78084111941735</v>
      </c>
      <c r="CU12" s="33">
        <v>8.23786195065619</v>
      </c>
      <c r="CV12" s="33">
        <v>18.319819077595433</v>
      </c>
      <c r="CW12" s="33">
        <v>9.36908764101034</v>
      </c>
      <c r="CX12" s="33">
        <v>9.473208331220933</v>
      </c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</row>
    <row r="13" spans="1:122" s="33" customFormat="1" ht="12.75">
      <c r="A13" s="37">
        <f t="shared" si="2"/>
        <v>2002</v>
      </c>
      <c r="B13" s="38" t="s">
        <v>11</v>
      </c>
      <c r="C13" s="33" t="s">
        <v>12</v>
      </c>
      <c r="D13" s="34" t="s">
        <v>40</v>
      </c>
      <c r="E13" s="34" t="s">
        <v>195</v>
      </c>
      <c r="F13" s="34" t="s">
        <v>41</v>
      </c>
      <c r="G13" s="34" t="s">
        <v>38</v>
      </c>
      <c r="H13" s="34">
        <v>91</v>
      </c>
      <c r="I13" s="35" t="s">
        <v>61</v>
      </c>
      <c r="J13" s="35" t="s">
        <v>204</v>
      </c>
      <c r="K13" s="36" t="s">
        <v>43</v>
      </c>
      <c r="L13" s="39">
        <v>3656.6173586878917</v>
      </c>
      <c r="M13" s="39">
        <v>3656.6173586878917</v>
      </c>
      <c r="N13" s="39">
        <v>3656.6173586878917</v>
      </c>
      <c r="O13" s="39">
        <v>3656.6173586878917</v>
      </c>
      <c r="P13" s="39">
        <v>3656.6173586878917</v>
      </c>
      <c r="Q13" s="39">
        <v>3656.6173586878917</v>
      </c>
      <c r="R13" s="39">
        <v>3656.6173586878917</v>
      </c>
      <c r="S13" s="39">
        <v>3656.6173586878917</v>
      </c>
      <c r="T13" s="39">
        <v>3656.6173586878917</v>
      </c>
      <c r="U13" s="39">
        <v>3656.6173586878917</v>
      </c>
      <c r="V13" s="39">
        <v>3656.6173586878917</v>
      </c>
      <c r="W13" s="39">
        <v>3656.6173586878917</v>
      </c>
      <c r="X13" s="39">
        <v>3656.6173586878917</v>
      </c>
      <c r="Y13" s="39">
        <v>3656.6173586878917</v>
      </c>
      <c r="Z13" s="39">
        <v>3656.6173586878917</v>
      </c>
      <c r="AA13" s="39">
        <v>3656.6173586878917</v>
      </c>
      <c r="AB13" s="39">
        <v>3656.6173586878917</v>
      </c>
      <c r="AC13" s="39">
        <v>3656.6173586878917</v>
      </c>
      <c r="AD13" s="39">
        <v>3656.6173586878917</v>
      </c>
      <c r="AE13" s="39">
        <v>3656.6173586878917</v>
      </c>
      <c r="AF13" s="39">
        <v>3656.6173586878917</v>
      </c>
      <c r="AG13" s="39">
        <v>3656.6173586878917</v>
      </c>
      <c r="AH13" s="39">
        <v>3656.6173586878917</v>
      </c>
      <c r="AI13" s="39">
        <v>3656.6173586878917</v>
      </c>
      <c r="AJ13" s="39">
        <v>3656.6173586878917</v>
      </c>
      <c r="AK13" s="39">
        <v>3656.6173586878917</v>
      </c>
      <c r="AL13" s="39">
        <v>3656.6173586878917</v>
      </c>
      <c r="AM13" s="39">
        <v>3656.6173586878917</v>
      </c>
      <c r="AN13" s="39">
        <v>3656.6173586878917</v>
      </c>
      <c r="AO13" s="39">
        <v>3656.6173586878917</v>
      </c>
      <c r="AP13" s="39">
        <v>3656.6173586878917</v>
      </c>
      <c r="AQ13" s="39">
        <v>3656.6173586878917</v>
      </c>
      <c r="AR13" s="39">
        <v>3656.6173586878917</v>
      </c>
      <c r="AS13" s="39">
        <v>3656.6173586878917</v>
      </c>
      <c r="AT13" s="39">
        <v>3656.6173586878917</v>
      </c>
      <c r="AU13" s="39">
        <v>3656.6173586878917</v>
      </c>
      <c r="AV13" s="39">
        <v>3656.6173586878917</v>
      </c>
      <c r="AW13" s="39">
        <v>3656.6173586878917</v>
      </c>
      <c r="AX13" s="39">
        <v>3656.6173586878917</v>
      </c>
      <c r="AY13" s="39">
        <v>3656.6173586878917</v>
      </c>
      <c r="AZ13" s="39">
        <v>3656.6173586878917</v>
      </c>
      <c r="BA13" s="39">
        <v>3656.6173586878917</v>
      </c>
      <c r="BB13" s="39">
        <v>3656.6173586878917</v>
      </c>
      <c r="BC13" s="39">
        <v>3656.6173586878917</v>
      </c>
      <c r="BD13" s="39">
        <v>3656.6173586878917</v>
      </c>
      <c r="BE13" s="39">
        <v>3656.6173586878917</v>
      </c>
      <c r="BF13" s="39">
        <v>3656.6173586878917</v>
      </c>
      <c r="BG13" s="39">
        <v>3656.6173586878917</v>
      </c>
      <c r="BH13" s="39">
        <v>3656.6173586878917</v>
      </c>
      <c r="BI13" s="39">
        <v>3656.6173586878917</v>
      </c>
      <c r="BJ13" s="39">
        <v>3656.6173586878917</v>
      </c>
      <c r="BK13" s="39">
        <v>3656.6173586878917</v>
      </c>
      <c r="BL13" s="39">
        <v>3656.6173586878917</v>
      </c>
      <c r="BM13" s="39">
        <v>3656.6173586878917</v>
      </c>
      <c r="BN13" s="39">
        <v>3656.6173586878917</v>
      </c>
      <c r="BO13" s="39">
        <v>3656.6173586878917</v>
      </c>
      <c r="BP13" s="39">
        <v>3656.6173586878917</v>
      </c>
      <c r="BQ13" s="39">
        <v>3656.6173586878917</v>
      </c>
      <c r="BR13" s="39">
        <v>3656.6173586878917</v>
      </c>
      <c r="BS13" s="39">
        <v>3656.6173586878917</v>
      </c>
      <c r="BT13" s="39">
        <v>3656.6173586878917</v>
      </c>
      <c r="BU13" s="39">
        <v>3656.6173586878917</v>
      </c>
      <c r="BV13" s="39">
        <v>3656.6173586878917</v>
      </c>
      <c r="BW13" s="39">
        <v>3656.6173586878917</v>
      </c>
      <c r="BX13" s="39">
        <v>3656.6173586878917</v>
      </c>
      <c r="BY13" s="39">
        <v>3656.6173586878917</v>
      </c>
      <c r="BZ13" s="39">
        <v>3656.6173586878917</v>
      </c>
      <c r="CA13" s="39">
        <v>3656.6173586878917</v>
      </c>
      <c r="CB13" s="39">
        <v>3656.6173586878917</v>
      </c>
      <c r="CC13" s="39">
        <v>3656.6173586878917</v>
      </c>
      <c r="CD13" s="39">
        <v>3656.6173586878917</v>
      </c>
      <c r="CE13" s="39">
        <v>3656.6173586878917</v>
      </c>
      <c r="CF13" s="39">
        <v>3656.6173586878917</v>
      </c>
      <c r="CG13" s="39">
        <v>3656.6173586878917</v>
      </c>
      <c r="CH13" s="39">
        <v>3656.6173586878917</v>
      </c>
      <c r="CI13" s="39">
        <v>3656.6173586878917</v>
      </c>
      <c r="CJ13" s="39">
        <v>3656.6173586878917</v>
      </c>
      <c r="CK13" s="39">
        <v>3656.6173586878917</v>
      </c>
      <c r="CL13" s="39">
        <v>3656.6173586878917</v>
      </c>
      <c r="CM13" s="39">
        <v>3656.6173586878917</v>
      </c>
      <c r="CN13" s="39">
        <v>3656.6173586878917</v>
      </c>
      <c r="CO13" s="39">
        <v>3656.6173586878917</v>
      </c>
      <c r="CP13" s="39">
        <v>3656.6173586878917</v>
      </c>
      <c r="CQ13" s="39">
        <v>3656.6173586878917</v>
      </c>
      <c r="CR13" s="39">
        <v>3656.6173586878917</v>
      </c>
      <c r="CS13" s="39">
        <v>3656.6173586878917</v>
      </c>
      <c r="CT13" s="39">
        <v>3656.6173586878917</v>
      </c>
      <c r="CU13" s="39">
        <v>3656.6173586878917</v>
      </c>
      <c r="CV13" s="39">
        <v>3656.6173586878917</v>
      </c>
      <c r="CW13" s="39">
        <v>3656.6173586878917</v>
      </c>
      <c r="CX13" s="39">
        <v>3656.6173586878917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</row>
    <row r="14" spans="1:122" s="33" customFormat="1" ht="12.75">
      <c r="A14" s="37">
        <f t="shared" si="2"/>
        <v>2002</v>
      </c>
      <c r="B14" s="38" t="s">
        <v>13</v>
      </c>
      <c r="C14" s="33" t="s">
        <v>14</v>
      </c>
      <c r="D14" s="34" t="s">
        <v>49</v>
      </c>
      <c r="E14" s="34" t="s">
        <v>195</v>
      </c>
      <c r="F14" s="34" t="s">
        <v>41</v>
      </c>
      <c r="G14" s="34" t="s">
        <v>38</v>
      </c>
      <c r="H14" s="34">
        <v>91</v>
      </c>
      <c r="I14" s="35" t="s">
        <v>61</v>
      </c>
      <c r="J14" s="35" t="s">
        <v>204</v>
      </c>
      <c r="K14" s="36" t="s">
        <v>43</v>
      </c>
      <c r="L14" s="34">
        <f>L15+L16+L19</f>
        <v>7642.193168407323</v>
      </c>
      <c r="M14" s="34">
        <f aca="true" t="shared" si="7" ref="M14:BX14">M15+M16+M19</f>
        <v>8288.757023844953</v>
      </c>
      <c r="N14" s="34">
        <f t="shared" si="7"/>
        <v>8938.803962557482</v>
      </c>
      <c r="O14" s="34">
        <f t="shared" si="7"/>
        <v>9569.502359554073</v>
      </c>
      <c r="P14" s="34">
        <f t="shared" si="7"/>
        <v>10172.995393726571</v>
      </c>
      <c r="Q14" s="34">
        <f t="shared" si="7"/>
        <v>10754.738617857953</v>
      </c>
      <c r="R14" s="34">
        <f t="shared" si="7"/>
        <v>14181.884551756464</v>
      </c>
      <c r="S14" s="34">
        <f t="shared" si="7"/>
        <v>15882.096973987613</v>
      </c>
      <c r="T14" s="34">
        <f t="shared" si="7"/>
        <v>14324.958301878656</v>
      </c>
      <c r="U14" s="34">
        <f t="shared" si="7"/>
        <v>14129.572402809797</v>
      </c>
      <c r="V14" s="34">
        <f t="shared" si="7"/>
        <v>16430.334698833118</v>
      </c>
      <c r="W14" s="34">
        <f t="shared" si="7"/>
        <v>19153.14089355436</v>
      </c>
      <c r="X14" s="34">
        <f t="shared" si="7"/>
        <v>20485.149606262312</v>
      </c>
      <c r="Y14" s="34">
        <f t="shared" si="7"/>
        <v>20853.43992429037</v>
      </c>
      <c r="Z14" s="34">
        <f t="shared" si="7"/>
        <v>19692.506315853</v>
      </c>
      <c r="AA14" s="34">
        <f t="shared" si="7"/>
        <v>22851.207467767854</v>
      </c>
      <c r="AB14" s="34">
        <f t="shared" si="7"/>
        <v>28540.39648208842</v>
      </c>
      <c r="AC14" s="34">
        <f t="shared" si="7"/>
        <v>28315.127364659907</v>
      </c>
      <c r="AD14" s="34">
        <f t="shared" si="7"/>
        <v>29430.334571420535</v>
      </c>
      <c r="AE14" s="34">
        <f t="shared" si="7"/>
        <v>32835.04483298554</v>
      </c>
      <c r="AF14" s="34">
        <f t="shared" si="7"/>
        <v>30390.15061164295</v>
      </c>
      <c r="AG14" s="34">
        <f t="shared" si="7"/>
        <v>26803.727976548973</v>
      </c>
      <c r="AH14" s="34">
        <f t="shared" si="7"/>
        <v>28656.59637548247</v>
      </c>
      <c r="AI14" s="34">
        <f t="shared" si="7"/>
        <v>24864.56175371988</v>
      </c>
      <c r="AJ14" s="34">
        <f t="shared" si="7"/>
        <v>25474.9661528629</v>
      </c>
      <c r="AK14" s="34">
        <f t="shared" si="7"/>
        <v>23532.410287009887</v>
      </c>
      <c r="AL14" s="34">
        <f t="shared" si="7"/>
        <v>23906.34516258169</v>
      </c>
      <c r="AM14" s="34">
        <f t="shared" si="7"/>
        <v>24232.102073631282</v>
      </c>
      <c r="AN14" s="34">
        <f t="shared" si="7"/>
        <v>24471.741314304396</v>
      </c>
      <c r="AO14" s="34">
        <f t="shared" si="7"/>
        <v>24650.557053143373</v>
      </c>
      <c r="AP14" s="34">
        <f t="shared" si="7"/>
        <v>24808.885594905703</v>
      </c>
      <c r="AQ14" s="34">
        <f t="shared" si="7"/>
        <v>24901.46874183011</v>
      </c>
      <c r="AR14" s="34">
        <f t="shared" si="7"/>
        <v>25048.34058253397</v>
      </c>
      <c r="AS14" s="34">
        <f t="shared" si="7"/>
        <v>25170.55033251358</v>
      </c>
      <c r="AT14" s="34">
        <f t="shared" si="7"/>
        <v>25181.431872720237</v>
      </c>
      <c r="AU14" s="34">
        <f t="shared" si="7"/>
        <v>25185.768912533393</v>
      </c>
      <c r="AV14" s="34">
        <f t="shared" si="7"/>
        <v>25169.89034452322</v>
      </c>
      <c r="AW14" s="34">
        <f t="shared" si="7"/>
        <v>25097.385831886688</v>
      </c>
      <c r="AX14" s="34">
        <f t="shared" si="7"/>
        <v>25058.948147138144</v>
      </c>
      <c r="AY14" s="34">
        <f t="shared" si="7"/>
        <v>25021.356261973593</v>
      </c>
      <c r="AZ14" s="34">
        <f t="shared" si="7"/>
        <v>25003.602535233178</v>
      </c>
      <c r="BA14" s="34">
        <f t="shared" si="7"/>
        <v>25011.374151808966</v>
      </c>
      <c r="BB14" s="34">
        <f t="shared" si="7"/>
        <v>24888.341636412533</v>
      </c>
      <c r="BC14" s="34">
        <f t="shared" si="7"/>
        <v>24836.61311834225</v>
      </c>
      <c r="BD14" s="34">
        <f t="shared" si="7"/>
        <v>24844.412246216376</v>
      </c>
      <c r="BE14" s="34">
        <f t="shared" si="7"/>
        <v>24862.380394611744</v>
      </c>
      <c r="BF14" s="34">
        <f t="shared" si="7"/>
        <v>24961.90544820307</v>
      </c>
      <c r="BG14" s="34">
        <f t="shared" si="7"/>
        <v>25010.307919134455</v>
      </c>
      <c r="BH14" s="34">
        <f t="shared" si="7"/>
        <v>24969.23552719994</v>
      </c>
      <c r="BI14" s="34">
        <f t="shared" si="7"/>
        <v>24976.74019545273</v>
      </c>
      <c r="BJ14" s="34">
        <f t="shared" si="7"/>
        <v>24932.371045968157</v>
      </c>
      <c r="BK14" s="34">
        <f t="shared" si="7"/>
        <v>24928.08674599125</v>
      </c>
      <c r="BL14" s="34">
        <f t="shared" si="7"/>
        <v>24891.552327405185</v>
      </c>
      <c r="BM14" s="34">
        <f t="shared" si="7"/>
        <v>24896.769943379826</v>
      </c>
      <c r="BN14" s="34">
        <f t="shared" si="7"/>
        <v>24898.612965753997</v>
      </c>
      <c r="BO14" s="34">
        <f t="shared" si="7"/>
        <v>24906.760390816133</v>
      </c>
      <c r="BP14" s="34">
        <f t="shared" si="7"/>
        <v>24932.105044286942</v>
      </c>
      <c r="BQ14" s="34">
        <f t="shared" si="7"/>
        <v>24929.04469870632</v>
      </c>
      <c r="BR14" s="34">
        <f t="shared" si="7"/>
        <v>24900.77103906919</v>
      </c>
      <c r="BS14" s="34">
        <f t="shared" si="7"/>
        <v>24884.029107662507</v>
      </c>
      <c r="BT14" s="34">
        <f t="shared" si="7"/>
        <v>24860.79108939294</v>
      </c>
      <c r="BU14" s="34">
        <f t="shared" si="7"/>
        <v>24867.90672081247</v>
      </c>
      <c r="BV14" s="34">
        <f t="shared" si="7"/>
        <v>24859.401849719525</v>
      </c>
      <c r="BW14" s="34">
        <f t="shared" si="7"/>
        <v>24834.759142474708</v>
      </c>
      <c r="BX14" s="34">
        <f t="shared" si="7"/>
        <v>24929.94817175241</v>
      </c>
      <c r="BY14" s="34">
        <f aca="true" t="shared" si="8" ref="BY14:CX14">BY15+BY16+BY19</f>
        <v>24852.693026072408</v>
      </c>
      <c r="BZ14" s="34">
        <f t="shared" si="8"/>
        <v>24893.15509052931</v>
      </c>
      <c r="CA14" s="34">
        <f t="shared" si="8"/>
        <v>24823.454232181924</v>
      </c>
      <c r="CB14" s="34">
        <f t="shared" si="8"/>
        <v>24780.46789826157</v>
      </c>
      <c r="CC14" s="34">
        <f t="shared" si="8"/>
        <v>24906.920873820116</v>
      </c>
      <c r="CD14" s="34">
        <f t="shared" si="8"/>
        <v>24982.461942493734</v>
      </c>
      <c r="CE14" s="34">
        <f t="shared" si="8"/>
        <v>25111.560885620158</v>
      </c>
      <c r="CF14" s="34">
        <f t="shared" si="8"/>
        <v>25072.24390229759</v>
      </c>
      <c r="CG14" s="34">
        <f t="shared" si="8"/>
        <v>25093.22206660598</v>
      </c>
      <c r="CH14" s="34">
        <f t="shared" si="8"/>
        <v>25190.887197976266</v>
      </c>
      <c r="CI14" s="34">
        <f t="shared" si="8"/>
        <v>25135.870172161758</v>
      </c>
      <c r="CJ14" s="34">
        <f t="shared" si="8"/>
        <v>25170.194097462423</v>
      </c>
      <c r="CK14" s="34">
        <f t="shared" si="8"/>
        <v>25132.50050982539</v>
      </c>
      <c r="CL14" s="34">
        <f t="shared" si="8"/>
        <v>25111.22152137243</v>
      </c>
      <c r="CM14" s="34">
        <f t="shared" si="8"/>
        <v>25238.04109968649</v>
      </c>
      <c r="CN14" s="34">
        <f t="shared" si="8"/>
        <v>25343.72887298663</v>
      </c>
      <c r="CO14" s="34">
        <f t="shared" si="8"/>
        <v>25343.72887298663</v>
      </c>
      <c r="CP14" s="34">
        <f t="shared" si="8"/>
        <v>25343.72887298663</v>
      </c>
      <c r="CQ14" s="34">
        <f t="shared" si="8"/>
        <v>25343.72887298663</v>
      </c>
      <c r="CR14" s="34">
        <f t="shared" si="8"/>
        <v>25343.72887298663</v>
      </c>
      <c r="CS14" s="34">
        <f t="shared" si="8"/>
        <v>25343.72887298663</v>
      </c>
      <c r="CT14" s="34">
        <f t="shared" si="8"/>
        <v>25343.72887298663</v>
      </c>
      <c r="CU14" s="34">
        <f t="shared" si="8"/>
        <v>25343.72887298663</v>
      </c>
      <c r="CV14" s="34">
        <f t="shared" si="8"/>
        <v>25343.72887298663</v>
      </c>
      <c r="CW14" s="34">
        <f t="shared" si="8"/>
        <v>25343.72887298663</v>
      </c>
      <c r="CX14" s="34">
        <f t="shared" si="8"/>
        <v>25343.72887298663</v>
      </c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</row>
    <row r="15" spans="1:122" s="33" customFormat="1" ht="12.75">
      <c r="A15" s="37">
        <f t="shared" si="2"/>
        <v>2002</v>
      </c>
      <c r="B15" s="38" t="s">
        <v>15</v>
      </c>
      <c r="C15" s="33" t="s">
        <v>16</v>
      </c>
      <c r="D15" s="34" t="s">
        <v>44</v>
      </c>
      <c r="E15" s="34" t="s">
        <v>192</v>
      </c>
      <c r="F15" s="34" t="s">
        <v>41</v>
      </c>
      <c r="G15" s="34" t="s">
        <v>38</v>
      </c>
      <c r="H15" s="34">
        <v>91</v>
      </c>
      <c r="I15" s="35" t="s">
        <v>61</v>
      </c>
      <c r="J15" s="35" t="s">
        <v>204</v>
      </c>
      <c r="K15" s="36" t="s">
        <v>43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3">
        <v>2795.3986081947983</v>
      </c>
      <c r="S15" s="33">
        <v>3851.297129600087</v>
      </c>
      <c r="T15" s="33">
        <v>1641.5205145843845</v>
      </c>
      <c r="U15" s="33">
        <v>784.4509522486886</v>
      </c>
      <c r="V15" s="33">
        <v>2415.9739696422675</v>
      </c>
      <c r="W15" s="33">
        <v>4486.445681358335</v>
      </c>
      <c r="X15" s="33">
        <v>5133.989099288117</v>
      </c>
      <c r="Y15" s="33">
        <v>4796.928391421095</v>
      </c>
      <c r="Z15" s="33">
        <v>2890.7428315505063</v>
      </c>
      <c r="AA15" s="33">
        <v>5260.460074295887</v>
      </c>
      <c r="AB15" s="33">
        <v>10180.991578320281</v>
      </c>
      <c r="AC15" s="33">
        <v>9230.745185985883</v>
      </c>
      <c r="AD15" s="33">
        <v>9635.660416379922</v>
      </c>
      <c r="AE15" s="33">
        <v>12397.911689131899</v>
      </c>
      <c r="AF15" s="33">
        <v>9354.139407318062</v>
      </c>
      <c r="AG15" s="33">
        <v>5130.160727487459</v>
      </c>
      <c r="AH15" s="33">
        <v>6445.447544490017</v>
      </c>
      <c r="AI15" s="33">
        <v>2137.6058521959417</v>
      </c>
      <c r="AJ15" s="33">
        <v>2341.0698547785996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</row>
    <row r="16" spans="1:122" s="33" customFormat="1" ht="12.75">
      <c r="A16" s="37">
        <f t="shared" si="2"/>
        <v>2002</v>
      </c>
      <c r="B16" s="38" t="s">
        <v>17</v>
      </c>
      <c r="C16" s="33" t="s">
        <v>18</v>
      </c>
      <c r="D16" s="34" t="s">
        <v>49</v>
      </c>
      <c r="E16" s="34" t="s">
        <v>197</v>
      </c>
      <c r="F16" s="34" t="s">
        <v>41</v>
      </c>
      <c r="G16" s="34" t="s">
        <v>38</v>
      </c>
      <c r="H16" s="34">
        <v>91</v>
      </c>
      <c r="I16" s="35" t="s">
        <v>61</v>
      </c>
      <c r="J16" s="35" t="s">
        <v>204</v>
      </c>
      <c r="K16" s="36" t="s">
        <v>43</v>
      </c>
      <c r="L16" s="33">
        <v>1182.6400583017642</v>
      </c>
      <c r="M16" s="33">
        <v>1123.9604167850405</v>
      </c>
      <c r="N16" s="33">
        <v>1068.76385854315</v>
      </c>
      <c r="O16" s="33">
        <v>994.2187585853868</v>
      </c>
      <c r="P16" s="33">
        <v>892.4682958034639</v>
      </c>
      <c r="Q16" s="33">
        <v>768.9680229804925</v>
      </c>
      <c r="R16" s="33">
        <v>695.4718517297864</v>
      </c>
      <c r="S16" s="33">
        <v>634.5422556012907</v>
      </c>
      <c r="T16" s="33">
        <v>581.9367015536176</v>
      </c>
      <c r="U16" s="33">
        <v>538.3768678661038</v>
      </c>
      <c r="V16" s="33">
        <v>502.3726495414883</v>
      </c>
      <c r="W16" s="33">
        <v>469.2102621473991</v>
      </c>
      <c r="X16" s="33">
        <v>439.9522853797837</v>
      </c>
      <c r="Y16" s="33">
        <v>416.7236974277091</v>
      </c>
      <c r="Z16" s="33">
        <v>400.1323306758081</v>
      </c>
      <c r="AA16" s="33">
        <v>387.130850881137</v>
      </c>
      <c r="AB16" s="33">
        <v>378.45831875720904</v>
      </c>
      <c r="AC16" s="33">
        <v>373.5845355430473</v>
      </c>
      <c r="AD16" s="33">
        <v>375.1444697478177</v>
      </c>
      <c r="AE16" s="33">
        <v>374.9476088996367</v>
      </c>
      <c r="AF16" s="33">
        <v>378.3777837036373</v>
      </c>
      <c r="AG16" s="33">
        <v>385.5089711683735</v>
      </c>
      <c r="AH16" s="33">
        <v>399.3466953956479</v>
      </c>
      <c r="AI16" s="33">
        <v>415.06571090942003</v>
      </c>
      <c r="AJ16" s="33">
        <v>439.3337053722568</v>
      </c>
      <c r="AK16" s="33">
        <v>462.58668161474617</v>
      </c>
      <c r="AL16" s="33">
        <v>486.57828442358664</v>
      </c>
      <c r="AM16" s="33">
        <v>503.3395578064997</v>
      </c>
      <c r="AN16" s="33">
        <v>511.17905308341255</v>
      </c>
      <c r="AO16" s="33">
        <v>507.7615348211244</v>
      </c>
      <c r="AP16" s="33">
        <v>506.49716067138013</v>
      </c>
      <c r="AQ16" s="33">
        <v>505.3022181002278</v>
      </c>
      <c r="AR16" s="33">
        <v>506.1930075598819</v>
      </c>
      <c r="AS16" s="33">
        <v>513.8316758118322</v>
      </c>
      <c r="AT16" s="33">
        <v>526.9167798628367</v>
      </c>
      <c r="AU16" s="33">
        <v>537.804095970528</v>
      </c>
      <c r="AV16" s="33">
        <v>545.9143428051333</v>
      </c>
      <c r="AW16" s="33">
        <v>555.9839718339546</v>
      </c>
      <c r="AX16" s="33">
        <v>565.6902076044919</v>
      </c>
      <c r="AY16" s="33">
        <v>578.211781317096</v>
      </c>
      <c r="AZ16" s="33">
        <v>592.2374473110351</v>
      </c>
      <c r="BA16" s="33">
        <v>606.7950417529187</v>
      </c>
      <c r="BB16" s="33">
        <v>622.2833873709527</v>
      </c>
      <c r="BC16" s="33">
        <v>639.5120910121906</v>
      </c>
      <c r="BD16" s="33">
        <v>657.1021556180792</v>
      </c>
      <c r="BE16" s="33">
        <v>677.7458558498254</v>
      </c>
      <c r="BF16" s="33">
        <v>704.812054934528</v>
      </c>
      <c r="BG16" s="33">
        <v>730.3691885157334</v>
      </c>
      <c r="BH16" s="33">
        <v>754.3536637551954</v>
      </c>
      <c r="BI16" s="33">
        <v>781.4350382532504</v>
      </c>
      <c r="BJ16" s="33">
        <v>805.6585002355785</v>
      </c>
      <c r="BK16" s="33">
        <v>826.3289739864254</v>
      </c>
      <c r="BL16" s="33">
        <v>850.9605578945194</v>
      </c>
      <c r="BM16" s="33">
        <v>882.9648639466434</v>
      </c>
      <c r="BN16" s="33">
        <v>911.1760806993065</v>
      </c>
      <c r="BO16" s="33">
        <v>942.2128543130331</v>
      </c>
      <c r="BP16" s="33">
        <v>982.5475246093397</v>
      </c>
      <c r="BQ16" s="33">
        <v>1030.3005596941057</v>
      </c>
      <c r="BR16" s="33">
        <v>1067.4067125653223</v>
      </c>
      <c r="BS16" s="33">
        <v>1105.3317289943352</v>
      </c>
      <c r="BT16" s="33">
        <v>1149.288255525546</v>
      </c>
      <c r="BU16" s="33">
        <v>1173.38674548158</v>
      </c>
      <c r="BV16" s="33">
        <v>1183.9214991841839</v>
      </c>
      <c r="BW16" s="33">
        <v>1210.873265663193</v>
      </c>
      <c r="BX16" s="33">
        <v>1244.8601933420837</v>
      </c>
      <c r="BY16" s="33">
        <v>1267.0116648088726</v>
      </c>
      <c r="BZ16" s="33">
        <v>1313.4629227096395</v>
      </c>
      <c r="CA16" s="33">
        <v>1367.961908561078</v>
      </c>
      <c r="CB16" s="33">
        <v>1407.5775049610154</v>
      </c>
      <c r="CC16" s="33">
        <v>1435.1567286234642</v>
      </c>
      <c r="CD16" s="33">
        <v>1480.4530714287112</v>
      </c>
      <c r="CE16" s="33">
        <v>1514.338065100147</v>
      </c>
      <c r="CF16" s="33">
        <v>1542.9576596462243</v>
      </c>
      <c r="CG16" s="33">
        <v>1578.9946855886722</v>
      </c>
      <c r="CH16" s="40">
        <v>1626.5440117996236</v>
      </c>
      <c r="CI16" s="40">
        <v>1654.7845881373607</v>
      </c>
      <c r="CJ16" s="40">
        <v>1680.9302716731993</v>
      </c>
      <c r="CK16" s="40">
        <v>1719.4756771236648</v>
      </c>
      <c r="CL16" s="40">
        <v>1748.5358173212617</v>
      </c>
      <c r="CM16" s="40">
        <v>1762.0511613017482</v>
      </c>
      <c r="CN16" s="40">
        <v>1787.2273659547127</v>
      </c>
      <c r="CO16" s="40">
        <v>1787.2273659547127</v>
      </c>
      <c r="CP16" s="40">
        <v>1787.2273659547127</v>
      </c>
      <c r="CQ16" s="40">
        <v>1787.2273659547127</v>
      </c>
      <c r="CR16" s="40">
        <v>1787.2273659547127</v>
      </c>
      <c r="CS16" s="40">
        <v>1787.2273659547127</v>
      </c>
      <c r="CT16" s="40">
        <v>1787.2273659547127</v>
      </c>
      <c r="CU16" s="40">
        <v>1787.2273659547127</v>
      </c>
      <c r="CV16" s="40">
        <v>1787.2273659547127</v>
      </c>
      <c r="CW16" s="40">
        <v>1787.2273659547127</v>
      </c>
      <c r="CX16" s="40">
        <v>1787.2273659547127</v>
      </c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</row>
    <row r="17" spans="1:122" s="33" customFormat="1" ht="12.75">
      <c r="A17" s="37">
        <f t="shared" si="2"/>
        <v>2002</v>
      </c>
      <c r="B17" s="38" t="s">
        <v>19</v>
      </c>
      <c r="C17" s="33" t="s">
        <v>20</v>
      </c>
      <c r="D17" s="34" t="s">
        <v>49</v>
      </c>
      <c r="E17" s="34"/>
      <c r="F17" s="34"/>
      <c r="G17" s="34"/>
      <c r="H17" s="34"/>
      <c r="I17" s="35"/>
      <c r="J17" s="35"/>
      <c r="K17" s="36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</row>
    <row r="18" spans="1:122" s="33" customFormat="1" ht="12.75">
      <c r="A18" s="37">
        <f t="shared" si="2"/>
        <v>2002</v>
      </c>
      <c r="B18" s="38" t="s">
        <v>21</v>
      </c>
      <c r="C18" s="33" t="s">
        <v>22</v>
      </c>
      <c r="D18" s="34" t="s">
        <v>49</v>
      </c>
      <c r="E18" s="34"/>
      <c r="F18" s="34"/>
      <c r="G18" s="34"/>
      <c r="H18" s="34"/>
      <c r="I18" s="35"/>
      <c r="J18" s="35"/>
      <c r="K18" s="36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</row>
    <row r="19" spans="1:122" s="33" customFormat="1" ht="12.75">
      <c r="A19" s="37">
        <f t="shared" si="2"/>
        <v>2002</v>
      </c>
      <c r="B19" s="38" t="s">
        <v>23</v>
      </c>
      <c r="C19" s="33" t="s">
        <v>24</v>
      </c>
      <c r="D19" s="34" t="s">
        <v>49</v>
      </c>
      <c r="E19" s="34" t="s">
        <v>196</v>
      </c>
      <c r="F19" s="34" t="s">
        <v>41</v>
      </c>
      <c r="G19" s="34" t="s">
        <v>38</v>
      </c>
      <c r="H19" s="34">
        <v>91</v>
      </c>
      <c r="I19" s="35" t="s">
        <v>61</v>
      </c>
      <c r="J19" s="35" t="s">
        <v>204</v>
      </c>
      <c r="K19" s="36" t="s">
        <v>43</v>
      </c>
      <c r="L19" s="33">
        <v>6459.553110105559</v>
      </c>
      <c r="M19" s="33">
        <v>7164.796607059912</v>
      </c>
      <c r="N19" s="33">
        <v>7870.040104014332</v>
      </c>
      <c r="O19" s="33">
        <v>8575.283600968687</v>
      </c>
      <c r="P19" s="33">
        <v>9280.527097923106</v>
      </c>
      <c r="Q19" s="33">
        <v>9985.77059487746</v>
      </c>
      <c r="R19" s="33">
        <v>10691.01409183188</v>
      </c>
      <c r="S19" s="33">
        <v>11396.257588786235</v>
      </c>
      <c r="T19" s="33">
        <v>12101.501085740654</v>
      </c>
      <c r="U19" s="33">
        <v>12806.744582695006</v>
      </c>
      <c r="V19" s="33">
        <v>13511.98807964936</v>
      </c>
      <c r="W19" s="33">
        <v>14197.484950048627</v>
      </c>
      <c r="X19" s="33">
        <v>14911.208221594412</v>
      </c>
      <c r="Y19" s="33">
        <v>15639.787835441568</v>
      </c>
      <c r="Z19" s="33">
        <v>16401.631153626684</v>
      </c>
      <c r="AA19" s="33">
        <v>17203.61654259083</v>
      </c>
      <c r="AB19" s="33">
        <v>17980.94658501093</v>
      </c>
      <c r="AC19" s="33">
        <v>18710.797643130976</v>
      </c>
      <c r="AD19" s="33">
        <v>19419.529685292793</v>
      </c>
      <c r="AE19" s="33">
        <v>20062.185534954006</v>
      </c>
      <c r="AF19" s="33">
        <v>20657.63342062125</v>
      </c>
      <c r="AG19" s="33">
        <v>21288.058277893142</v>
      </c>
      <c r="AH19" s="33">
        <v>21811.802135596805</v>
      </c>
      <c r="AI19" s="33">
        <v>22311.89019061452</v>
      </c>
      <c r="AJ19" s="33">
        <v>22694.562592712045</v>
      </c>
      <c r="AK19" s="33">
        <v>23069.82360539514</v>
      </c>
      <c r="AL19" s="33">
        <v>23419.7668781581</v>
      </c>
      <c r="AM19" s="33">
        <v>23728.762515824783</v>
      </c>
      <c r="AN19" s="33">
        <v>23960.562261220985</v>
      </c>
      <c r="AO19" s="33">
        <v>24142.795518322248</v>
      </c>
      <c r="AP19" s="33">
        <v>24302.388434234323</v>
      </c>
      <c r="AQ19" s="33">
        <v>24396.166523729884</v>
      </c>
      <c r="AR19" s="33">
        <v>24542.147574974086</v>
      </c>
      <c r="AS19" s="33">
        <v>24656.71865670175</v>
      </c>
      <c r="AT19" s="33">
        <v>24654.5150928574</v>
      </c>
      <c r="AU19" s="33">
        <v>24647.964816562864</v>
      </c>
      <c r="AV19" s="33">
        <v>24623.97600171809</v>
      </c>
      <c r="AW19" s="33">
        <v>24541.401860052734</v>
      </c>
      <c r="AX19" s="33">
        <v>24493.25793953365</v>
      </c>
      <c r="AY19" s="33">
        <v>24443.144480656498</v>
      </c>
      <c r="AZ19" s="33">
        <v>24411.365087922142</v>
      </c>
      <c r="BA19" s="33">
        <v>24404.57911005605</v>
      </c>
      <c r="BB19" s="33">
        <v>24266.05824904158</v>
      </c>
      <c r="BC19" s="33">
        <v>24197.10102733006</v>
      </c>
      <c r="BD19" s="33">
        <v>24187.310090598297</v>
      </c>
      <c r="BE19" s="33">
        <v>24184.63453876192</v>
      </c>
      <c r="BF19" s="33">
        <v>24257.09339326854</v>
      </c>
      <c r="BG19" s="33">
        <v>24279.93873061872</v>
      </c>
      <c r="BH19" s="33">
        <v>24214.881863444745</v>
      </c>
      <c r="BI19" s="33">
        <v>24195.30515719948</v>
      </c>
      <c r="BJ19" s="33">
        <v>24126.71254573258</v>
      </c>
      <c r="BK19" s="33">
        <v>24101.757772004825</v>
      </c>
      <c r="BL19" s="33">
        <v>24040.591769510665</v>
      </c>
      <c r="BM19" s="33">
        <v>24013.805079433183</v>
      </c>
      <c r="BN19" s="33">
        <v>23987.43688505469</v>
      </c>
      <c r="BO19" s="33">
        <v>23964.547536503098</v>
      </c>
      <c r="BP19" s="33">
        <v>23949.5575196776</v>
      </c>
      <c r="BQ19" s="33">
        <v>23898.74413901221</v>
      </c>
      <c r="BR19" s="33">
        <v>23833.364326503866</v>
      </c>
      <c r="BS19" s="33">
        <v>23778.697378668174</v>
      </c>
      <c r="BT19" s="33">
        <v>23711.502833867395</v>
      </c>
      <c r="BU19" s="33">
        <v>23694.519975330888</v>
      </c>
      <c r="BV19" s="33">
        <v>23675.48035053534</v>
      </c>
      <c r="BW19" s="33">
        <v>23623.885876811513</v>
      </c>
      <c r="BX19" s="33">
        <v>23685.087978410327</v>
      </c>
      <c r="BY19" s="33">
        <v>23585.681361263534</v>
      </c>
      <c r="BZ19" s="33">
        <v>23579.69216781967</v>
      </c>
      <c r="CA19" s="33">
        <v>23455.492323620845</v>
      </c>
      <c r="CB19" s="33">
        <v>23372.890393300553</v>
      </c>
      <c r="CC19" s="33">
        <v>23471.764145196652</v>
      </c>
      <c r="CD19" s="33">
        <v>23502.008871065023</v>
      </c>
      <c r="CE19" s="33">
        <v>23597.22282052001</v>
      </c>
      <c r="CF19" s="33">
        <v>23529.286242651364</v>
      </c>
      <c r="CG19" s="33">
        <v>23514.227381017306</v>
      </c>
      <c r="CH19" s="33">
        <v>23564.343186176644</v>
      </c>
      <c r="CI19" s="33">
        <v>23481.085584024397</v>
      </c>
      <c r="CJ19" s="33">
        <v>23489.263825789225</v>
      </c>
      <c r="CK19" s="33">
        <v>23413.024832701725</v>
      </c>
      <c r="CL19" s="33">
        <v>23362.685704051168</v>
      </c>
      <c r="CM19" s="33">
        <v>23475.98993838474</v>
      </c>
      <c r="CN19" s="33">
        <v>23556.501507031917</v>
      </c>
      <c r="CO19" s="33">
        <v>23556.501507031917</v>
      </c>
      <c r="CP19" s="33">
        <v>23556.501507031917</v>
      </c>
      <c r="CQ19" s="33">
        <v>23556.501507031917</v>
      </c>
      <c r="CR19" s="33">
        <v>23556.501507031917</v>
      </c>
      <c r="CS19" s="33">
        <v>23556.501507031917</v>
      </c>
      <c r="CT19" s="33">
        <v>23556.501507031917</v>
      </c>
      <c r="CU19" s="33">
        <v>23556.501507031917</v>
      </c>
      <c r="CV19" s="33">
        <v>23556.501507031917</v>
      </c>
      <c r="CW19" s="33">
        <v>23556.501507031917</v>
      </c>
      <c r="CX19" s="33">
        <v>23556.501507031917</v>
      </c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</row>
    <row r="20" spans="1:122" s="33" customFormat="1" ht="12.75">
      <c r="A20" s="37">
        <f t="shared" si="2"/>
        <v>2002</v>
      </c>
      <c r="B20" s="38" t="s">
        <v>25</v>
      </c>
      <c r="C20" s="33" t="s">
        <v>26</v>
      </c>
      <c r="D20" s="34" t="s">
        <v>40</v>
      </c>
      <c r="E20" s="34" t="s">
        <v>195</v>
      </c>
      <c r="F20" s="34" t="s">
        <v>41</v>
      </c>
      <c r="G20" s="34" t="s">
        <v>38</v>
      </c>
      <c r="H20" s="34">
        <v>91</v>
      </c>
      <c r="I20" s="35" t="s">
        <v>61</v>
      </c>
      <c r="J20" s="35" t="s">
        <v>204</v>
      </c>
      <c r="K20" s="36" t="s">
        <v>43</v>
      </c>
      <c r="L20" s="33">
        <v>-2159.98988430607</v>
      </c>
      <c r="M20" s="33">
        <v>-1811.3916062847084</v>
      </c>
      <c r="N20" s="33">
        <v>-1462.7933282633498</v>
      </c>
      <c r="O20" s="33">
        <v>-1114.1950502419913</v>
      </c>
      <c r="P20" s="33">
        <v>-765.5967722206326</v>
      </c>
      <c r="Q20" s="33">
        <v>-416.99849419927205</v>
      </c>
      <c r="R20" s="33">
        <v>-68.40021617791366</v>
      </c>
      <c r="S20" s="33">
        <v>280.1980618434452</v>
      </c>
      <c r="T20" s="33">
        <v>628.7963398648042</v>
      </c>
      <c r="U20" s="33">
        <v>977.3946178861647</v>
      </c>
      <c r="V20" s="33">
        <v>1325.9928959075232</v>
      </c>
      <c r="W20" s="33">
        <v>2055.0815811317866</v>
      </c>
      <c r="X20" s="33">
        <v>2963.0507594124106</v>
      </c>
      <c r="Y20" s="33">
        <v>4039.098734906377</v>
      </c>
      <c r="Z20" s="33">
        <v>5391.160023113565</v>
      </c>
      <c r="AA20" s="33">
        <v>7046.151313662506</v>
      </c>
      <c r="AB20" s="33">
        <v>8849.2091690047</v>
      </c>
      <c r="AC20" s="33">
        <v>10810.37377877957</v>
      </c>
      <c r="AD20" s="33">
        <v>12878.150070939093</v>
      </c>
      <c r="AE20" s="33">
        <v>15217.924985874852</v>
      </c>
      <c r="AF20" s="33">
        <v>17488.474749612877</v>
      </c>
      <c r="AG20" s="33">
        <v>19895.02869747966</v>
      </c>
      <c r="AH20" s="33">
        <v>22451.15098901338</v>
      </c>
      <c r="AI20" s="33">
        <v>24604.930669056892</v>
      </c>
      <c r="AJ20" s="33">
        <v>26942.318002899396</v>
      </c>
      <c r="AK20" s="33">
        <v>29437.594459031814</v>
      </c>
      <c r="AL20" s="33">
        <v>32040.681539169003</v>
      </c>
      <c r="AM20" s="33">
        <v>35115.83565654146</v>
      </c>
      <c r="AN20" s="33">
        <v>37742.818066984975</v>
      </c>
      <c r="AO20" s="33">
        <v>40628.868118694605</v>
      </c>
      <c r="AP20" s="33">
        <v>43675.51809907342</v>
      </c>
      <c r="AQ20" s="33">
        <v>46237.96273487449</v>
      </c>
      <c r="AR20" s="33">
        <v>48745.322205439916</v>
      </c>
      <c r="AS20" s="33">
        <v>51135.23510948266</v>
      </c>
      <c r="AT20" s="33">
        <v>53465.85123242566</v>
      </c>
      <c r="AU20" s="33">
        <v>55247.71465328444</v>
      </c>
      <c r="AV20" s="33">
        <v>56840.145290220695</v>
      </c>
      <c r="AW20" s="33">
        <v>58193.80051454362</v>
      </c>
      <c r="AX20" s="33">
        <v>59812.67698593333</v>
      </c>
      <c r="AY20" s="33">
        <v>60906.135876385175</v>
      </c>
      <c r="AZ20" s="33">
        <v>61556.54007243844</v>
      </c>
      <c r="BA20" s="33">
        <v>62837.60068150537</v>
      </c>
      <c r="BB20" s="33">
        <v>63228.16684092042</v>
      </c>
      <c r="BC20" s="33">
        <v>63534.54714211098</v>
      </c>
      <c r="BD20" s="33">
        <v>64053.153040353485</v>
      </c>
      <c r="BE20" s="33">
        <v>64313.087920721286</v>
      </c>
      <c r="BF20" s="33">
        <v>64461.8477002808</v>
      </c>
      <c r="BG20" s="33">
        <v>64615.417083062996</v>
      </c>
      <c r="BH20" s="33">
        <v>63850.09152131817</v>
      </c>
      <c r="BI20" s="33">
        <v>63081.60591494839</v>
      </c>
      <c r="BJ20" s="33">
        <v>61859.37901805032</v>
      </c>
      <c r="BK20" s="33">
        <v>60797.88732526631</v>
      </c>
      <c r="BL20" s="33">
        <v>59320.45506832207</v>
      </c>
      <c r="BM20" s="33">
        <v>57947.64273753885</v>
      </c>
      <c r="BN20" s="33">
        <v>56551.826108584224</v>
      </c>
      <c r="BO20" s="33">
        <v>55219.12058585211</v>
      </c>
      <c r="BP20" s="33">
        <v>53586.24959120123</v>
      </c>
      <c r="BQ20" s="33">
        <v>51953.06424451211</v>
      </c>
      <c r="BR20" s="33">
        <v>49931.82388250442</v>
      </c>
      <c r="BS20" s="33">
        <v>47680.03206903607</v>
      </c>
      <c r="BT20" s="33">
        <v>45705.372705044676</v>
      </c>
      <c r="BU20" s="33">
        <v>44202.917032078214</v>
      </c>
      <c r="BV20" s="33">
        <v>42613.26161145427</v>
      </c>
      <c r="BW20" s="33">
        <v>40571.75205395507</v>
      </c>
      <c r="BX20" s="33">
        <v>40281.05719912537</v>
      </c>
      <c r="BY20" s="33">
        <v>38382.01314767227</v>
      </c>
      <c r="BZ20" s="33">
        <v>36532.44648211078</v>
      </c>
      <c r="CA20" s="33">
        <v>34566.92763644791</v>
      </c>
      <c r="CB20" s="33">
        <v>32507.394607552287</v>
      </c>
      <c r="CC20" s="33">
        <v>30726.91444247744</v>
      </c>
      <c r="CD20" s="33">
        <v>28948.05415600985</v>
      </c>
      <c r="CE20" s="33">
        <v>27383.97441785662</v>
      </c>
      <c r="CF20" s="33">
        <v>25470.378566958792</v>
      </c>
      <c r="CG20" s="33">
        <v>23946.12308530905</v>
      </c>
      <c r="CH20" s="33">
        <v>22201.02661885774</v>
      </c>
      <c r="CI20" s="33">
        <v>20458.6566194701</v>
      </c>
      <c r="CJ20" s="33">
        <v>18585.972588495035</v>
      </c>
      <c r="CK20" s="33">
        <v>17202.59135336889</v>
      </c>
      <c r="CL20" s="33">
        <v>15817.477687269638</v>
      </c>
      <c r="CM20" s="33">
        <v>14344.753862219743</v>
      </c>
      <c r="CN20" s="33">
        <v>12796.935338297937</v>
      </c>
      <c r="CO20" s="33">
        <v>11028.831268577922</v>
      </c>
      <c r="CP20" s="33">
        <v>9507.242774454924</v>
      </c>
      <c r="CQ20" s="33">
        <v>7793.543428397175</v>
      </c>
      <c r="CR20" s="33">
        <v>5697.2700346234515</v>
      </c>
      <c r="CS20" s="33">
        <v>5490.532853639527</v>
      </c>
      <c r="CT20" s="33">
        <v>4978.528668407806</v>
      </c>
      <c r="CU20" s="33">
        <v>4482.855145216798</v>
      </c>
      <c r="CV20" s="33">
        <v>4236.883941667098</v>
      </c>
      <c r="CW20" s="33">
        <v>4616.116419085116</v>
      </c>
      <c r="CX20" s="33">
        <v>4386.139890426893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</row>
    <row r="21" spans="1:122" s="33" customFormat="1" ht="12.75">
      <c r="A21" s="37">
        <f t="shared" si="2"/>
        <v>2002</v>
      </c>
      <c r="B21" s="38" t="s">
        <v>27</v>
      </c>
      <c r="C21" s="33" t="s">
        <v>28</v>
      </c>
      <c r="D21" s="34" t="s">
        <v>49</v>
      </c>
      <c r="E21" s="34" t="s">
        <v>195</v>
      </c>
      <c r="F21" s="34" t="s">
        <v>41</v>
      </c>
      <c r="G21" s="34" t="s">
        <v>38</v>
      </c>
      <c r="H21" s="34">
        <v>91</v>
      </c>
      <c r="I21" s="35" t="s">
        <v>61</v>
      </c>
      <c r="J21" s="35" t="s">
        <v>204</v>
      </c>
      <c r="K21" s="36" t="s">
        <v>43</v>
      </c>
      <c r="L21" s="33">
        <v>-1670.1982000582097</v>
      </c>
      <c r="M21" s="33">
        <v>-1403.1888030074272</v>
      </c>
      <c r="N21" s="33">
        <v>-1136.1794059566464</v>
      </c>
      <c r="O21" s="33">
        <v>-869.1700089058656</v>
      </c>
      <c r="P21" s="33">
        <v>-602.1606118550849</v>
      </c>
      <c r="Q21" s="33">
        <v>-335.1512148043022</v>
      </c>
      <c r="R21" s="33">
        <v>-68.1418177535218</v>
      </c>
      <c r="S21" s="33">
        <v>198.86757929725934</v>
      </c>
      <c r="T21" s="33">
        <v>465.8769763480401</v>
      </c>
      <c r="U21" s="33">
        <v>732.8863733988228</v>
      </c>
      <c r="V21" s="33">
        <v>999.8957704496036</v>
      </c>
      <c r="W21" s="33">
        <v>1571.7692355325767</v>
      </c>
      <c r="X21" s="33">
        <v>2347.731488901698</v>
      </c>
      <c r="Y21" s="33">
        <v>3235.2329050116496</v>
      </c>
      <c r="Z21" s="33">
        <v>4313.48090600077</v>
      </c>
      <c r="AA21" s="33">
        <v>5542.046123132396</v>
      </c>
      <c r="AB21" s="33">
        <v>6873.418953709657</v>
      </c>
      <c r="AC21" s="33">
        <v>8222.499907319507</v>
      </c>
      <c r="AD21" s="33">
        <v>9599.024030475019</v>
      </c>
      <c r="AE21" s="33">
        <v>11185.419563140347</v>
      </c>
      <c r="AF21" s="33">
        <v>12498.548183843981</v>
      </c>
      <c r="AG21" s="33">
        <v>13958.297673289904</v>
      </c>
      <c r="AH21" s="33">
        <v>15290.469908045063</v>
      </c>
      <c r="AI21" s="33">
        <v>16432.707456635562</v>
      </c>
      <c r="AJ21" s="33">
        <v>17618.669484907412</v>
      </c>
      <c r="AK21" s="33">
        <v>18810.09861019799</v>
      </c>
      <c r="AL21" s="33">
        <v>19915.011765530362</v>
      </c>
      <c r="AM21" s="33">
        <v>21262.750868964806</v>
      </c>
      <c r="AN21" s="33">
        <v>22318.669775250462</v>
      </c>
      <c r="AO21" s="33">
        <v>23573.130554010033</v>
      </c>
      <c r="AP21" s="33">
        <v>24661.980412669363</v>
      </c>
      <c r="AQ21" s="33">
        <v>25804.013255487658</v>
      </c>
      <c r="AR21" s="33">
        <v>26781.51162841001</v>
      </c>
      <c r="AS21" s="33">
        <v>27455.111577876694</v>
      </c>
      <c r="AT21" s="33">
        <v>27888.99357188014</v>
      </c>
      <c r="AU21" s="33">
        <v>28169.865977488123</v>
      </c>
      <c r="AV21" s="33">
        <v>28215.600685168807</v>
      </c>
      <c r="AW21" s="33">
        <v>28097.8991412478</v>
      </c>
      <c r="AX21" s="33">
        <v>28154.051808722816</v>
      </c>
      <c r="AY21" s="33">
        <v>28145.5520700585</v>
      </c>
      <c r="AZ21" s="33">
        <v>27997.047542503522</v>
      </c>
      <c r="BA21" s="33">
        <v>27980.452477516592</v>
      </c>
      <c r="BB21" s="33">
        <v>27725.85525725488</v>
      </c>
      <c r="BC21" s="33">
        <v>27574.306430792763</v>
      </c>
      <c r="BD21" s="33">
        <v>27528.274515904206</v>
      </c>
      <c r="BE21" s="33">
        <v>27498.477365775685</v>
      </c>
      <c r="BF21" s="33">
        <v>27430.913424062033</v>
      </c>
      <c r="BG21" s="33">
        <v>27275.67034701135</v>
      </c>
      <c r="BH21" s="33">
        <v>26660.965148725038</v>
      </c>
      <c r="BI21" s="33">
        <v>26249.317327326444</v>
      </c>
      <c r="BJ21" s="33">
        <v>25590.305561888563</v>
      </c>
      <c r="BK21" s="33">
        <v>25001.451027657415</v>
      </c>
      <c r="BL21" s="33">
        <v>24034.66472569986</v>
      </c>
      <c r="BM21" s="33">
        <v>23031.34238759432</v>
      </c>
      <c r="BN21" s="33">
        <v>22026.138361456568</v>
      </c>
      <c r="BO21" s="33">
        <v>20938.999257637242</v>
      </c>
      <c r="BP21" s="33">
        <v>19759.724131635667</v>
      </c>
      <c r="BQ21" s="33">
        <v>18900.094413643368</v>
      </c>
      <c r="BR21" s="33">
        <v>17831.740535205943</v>
      </c>
      <c r="BS21" s="33">
        <v>16673.157438110484</v>
      </c>
      <c r="BT21" s="33">
        <v>15546.5902967857</v>
      </c>
      <c r="BU21" s="33">
        <v>14281.357550449186</v>
      </c>
      <c r="BV21" s="33">
        <v>13082.668968017037</v>
      </c>
      <c r="BW21" s="33">
        <v>11973.054302869497</v>
      </c>
      <c r="BX21" s="33">
        <v>10850.393904682316</v>
      </c>
      <c r="BY21" s="33">
        <v>9734.008464781933</v>
      </c>
      <c r="BZ21" s="33">
        <v>8519.306223325577</v>
      </c>
      <c r="CA21" s="33">
        <v>7351.640851260498</v>
      </c>
      <c r="CB21" s="33">
        <v>6366.339453644238</v>
      </c>
      <c r="CC21" s="33">
        <v>5553.210590011654</v>
      </c>
      <c r="CD21" s="33">
        <v>4843.757199766836</v>
      </c>
      <c r="CE21" s="33">
        <v>4163.226718768511</v>
      </c>
      <c r="CF21" s="33">
        <v>3522.2541897361884</v>
      </c>
      <c r="CG21" s="33">
        <v>2993.3126710448864</v>
      </c>
      <c r="CH21" s="33">
        <v>2541.0731716418636</v>
      </c>
      <c r="CI21" s="33">
        <v>2165.1317592045925</v>
      </c>
      <c r="CJ21" s="33">
        <v>1821.3455798968914</v>
      </c>
      <c r="CK21" s="33">
        <v>1545.1847709305252</v>
      </c>
      <c r="CL21" s="33">
        <v>1264.0645804589342</v>
      </c>
      <c r="CM21" s="33">
        <v>1095.5668182910404</v>
      </c>
      <c r="CN21" s="33">
        <v>949.1847184713403</v>
      </c>
      <c r="CO21" s="33">
        <v>835.9531075638135</v>
      </c>
      <c r="CP21" s="33">
        <v>751.3819549778173</v>
      </c>
      <c r="CQ21" s="33">
        <v>650.8755515221244</v>
      </c>
      <c r="CR21" s="33">
        <v>544.4908495522037</v>
      </c>
      <c r="CS21" s="33">
        <v>513.7206785026237</v>
      </c>
      <c r="CT21" s="33">
        <v>474.900589571634</v>
      </c>
      <c r="CU21" s="33">
        <v>394.8653933697402</v>
      </c>
      <c r="CV21" s="33">
        <v>337.0741655638355</v>
      </c>
      <c r="CW21" s="33">
        <v>675.1042565649867</v>
      </c>
      <c r="CX21" s="33">
        <v>654.094904876142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</row>
    <row r="22" spans="1:122" s="33" customFormat="1" ht="12.75">
      <c r="A22" s="37">
        <f t="shared" si="2"/>
        <v>2002</v>
      </c>
      <c r="B22" s="38" t="s">
        <v>29</v>
      </c>
      <c r="C22" s="33" t="s">
        <v>30</v>
      </c>
      <c r="D22" s="34" t="s">
        <v>49</v>
      </c>
      <c r="E22" s="34"/>
      <c r="F22" s="34"/>
      <c r="G22" s="34"/>
      <c r="H22" s="34"/>
      <c r="I22" s="35"/>
      <c r="J22" s="35"/>
      <c r="K22" s="3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</row>
    <row r="23" spans="1:122" s="33" customFormat="1" ht="12.75">
      <c r="A23" s="37">
        <f t="shared" si="2"/>
        <v>2002</v>
      </c>
      <c r="B23" s="34" t="s">
        <v>31</v>
      </c>
      <c r="C23" s="33" t="s">
        <v>32</v>
      </c>
      <c r="D23" s="34" t="s">
        <v>49</v>
      </c>
      <c r="E23" s="34" t="s">
        <v>195</v>
      </c>
      <c r="F23" s="34" t="s">
        <v>41</v>
      </c>
      <c r="G23" s="34" t="s">
        <v>38</v>
      </c>
      <c r="H23" s="34">
        <v>91</v>
      </c>
      <c r="I23" s="35" t="s">
        <v>61</v>
      </c>
      <c r="J23" s="35" t="s">
        <v>204</v>
      </c>
      <c r="K23" s="36" t="s">
        <v>43</v>
      </c>
      <c r="L23" s="33">
        <v>-489.79168424786025</v>
      </c>
      <c r="M23" s="33">
        <v>-408.20280327728125</v>
      </c>
      <c r="N23" s="33">
        <v>-326.61392230670344</v>
      </c>
      <c r="O23" s="33">
        <v>-245.02504133612558</v>
      </c>
      <c r="P23" s="33">
        <v>-163.43616036554772</v>
      </c>
      <c r="Q23" s="33">
        <v>-81.84727939496985</v>
      </c>
      <c r="R23" s="33">
        <v>-0.25839842439185434</v>
      </c>
      <c r="S23" s="33">
        <v>81.33048254618586</v>
      </c>
      <c r="T23" s="33">
        <v>162.91936351676412</v>
      </c>
      <c r="U23" s="33">
        <v>244.50824448734195</v>
      </c>
      <c r="V23" s="33">
        <v>326.0971254579198</v>
      </c>
      <c r="W23" s="33">
        <v>483.3123455992098</v>
      </c>
      <c r="X23" s="33">
        <v>615.3192705107127</v>
      </c>
      <c r="Y23" s="33">
        <v>803.8658298947275</v>
      </c>
      <c r="Z23" s="33">
        <v>1077.6791171127948</v>
      </c>
      <c r="AA23" s="33">
        <v>1504.1051905301101</v>
      </c>
      <c r="AB23" s="33">
        <v>1975.7902152950433</v>
      </c>
      <c r="AC23" s="33">
        <v>2587.873871460064</v>
      </c>
      <c r="AD23" s="33">
        <v>3279.126040464075</v>
      </c>
      <c r="AE23" s="33">
        <v>4032.5054227345036</v>
      </c>
      <c r="AF23" s="33">
        <v>4989.926565768894</v>
      </c>
      <c r="AG23" s="33">
        <v>5936.7310241897585</v>
      </c>
      <c r="AH23" s="33">
        <v>7160.681080968316</v>
      </c>
      <c r="AI23" s="33">
        <v>8172.22321242133</v>
      </c>
      <c r="AJ23" s="33">
        <v>9323.648517991984</v>
      </c>
      <c r="AK23" s="33">
        <v>10627.495848833823</v>
      </c>
      <c r="AL23" s="33">
        <v>12125.66977363864</v>
      </c>
      <c r="AM23" s="33">
        <v>13853.084787576656</v>
      </c>
      <c r="AN23" s="33">
        <v>15424.148291734515</v>
      </c>
      <c r="AO23" s="33">
        <v>17055.737564684572</v>
      </c>
      <c r="AP23" s="33">
        <v>19013.53768640406</v>
      </c>
      <c r="AQ23" s="33">
        <v>20433.949479386833</v>
      </c>
      <c r="AR23" s="33">
        <v>21963.810577029904</v>
      </c>
      <c r="AS23" s="33">
        <v>23680.12353160597</v>
      </c>
      <c r="AT23" s="33">
        <v>25576.85766054552</v>
      </c>
      <c r="AU23" s="33">
        <v>27077.84867579632</v>
      </c>
      <c r="AV23" s="33">
        <v>28624.54460505189</v>
      </c>
      <c r="AW23" s="33">
        <v>30095.90137329582</v>
      </c>
      <c r="AX23" s="33">
        <v>31658.625177210517</v>
      </c>
      <c r="AY23" s="33">
        <v>32760.583806326675</v>
      </c>
      <c r="AZ23" s="33">
        <v>33559.49252993492</v>
      </c>
      <c r="BA23" s="33">
        <v>34857.14820398878</v>
      </c>
      <c r="BB23" s="33">
        <v>35502.31158366554</v>
      </c>
      <c r="BC23" s="33">
        <v>35960.24071131822</v>
      </c>
      <c r="BD23" s="33">
        <v>36524.87852444928</v>
      </c>
      <c r="BE23" s="33">
        <v>36814.6105549456</v>
      </c>
      <c r="BF23" s="33">
        <v>37030.934276218766</v>
      </c>
      <c r="BG23" s="33">
        <v>37339.746736051646</v>
      </c>
      <c r="BH23" s="33">
        <v>37189.126372593135</v>
      </c>
      <c r="BI23" s="33">
        <v>36832.28858762195</v>
      </c>
      <c r="BJ23" s="33">
        <v>36269.07345616176</v>
      </c>
      <c r="BK23" s="33">
        <v>35796.436297608896</v>
      </c>
      <c r="BL23" s="33">
        <v>35285.79034262221</v>
      </c>
      <c r="BM23" s="33">
        <v>34916.30034994453</v>
      </c>
      <c r="BN23" s="33">
        <v>34525.68774712766</v>
      </c>
      <c r="BO23" s="33">
        <v>34280.121328214875</v>
      </c>
      <c r="BP23" s="33">
        <v>33826.525459565564</v>
      </c>
      <c r="BQ23" s="33">
        <v>33052.969830868744</v>
      </c>
      <c r="BR23" s="33">
        <v>32100.083347298474</v>
      </c>
      <c r="BS23" s="33">
        <v>31006.87463092558</v>
      </c>
      <c r="BT23" s="33">
        <v>30158.78240825898</v>
      </c>
      <c r="BU23" s="33">
        <v>29921.559481629032</v>
      </c>
      <c r="BV23" s="33">
        <v>29530.592643437234</v>
      </c>
      <c r="BW23" s="33">
        <v>28598.697751085572</v>
      </c>
      <c r="BX23" s="33">
        <v>29430.66329444305</v>
      </c>
      <c r="BY23" s="33">
        <v>28648.004682890336</v>
      </c>
      <c r="BZ23" s="33">
        <v>28013.140258785206</v>
      </c>
      <c r="CA23" s="33">
        <v>27215.28678518741</v>
      </c>
      <c r="CB23" s="33">
        <v>26141.055153908048</v>
      </c>
      <c r="CC23" s="33">
        <v>25173.703852465784</v>
      </c>
      <c r="CD23" s="33">
        <v>24104.296956243015</v>
      </c>
      <c r="CE23" s="33">
        <v>23220.74769908811</v>
      </c>
      <c r="CF23" s="33">
        <v>21948.124377222604</v>
      </c>
      <c r="CG23" s="33">
        <v>20952.810414264164</v>
      </c>
      <c r="CH23" s="33">
        <v>19659.953447215878</v>
      </c>
      <c r="CI23" s="33">
        <v>18293.52486026551</v>
      </c>
      <c r="CJ23" s="33">
        <v>16764.627008598145</v>
      </c>
      <c r="CK23" s="33">
        <v>15657.406582438367</v>
      </c>
      <c r="CL23" s="33">
        <v>14553.413106810704</v>
      </c>
      <c r="CM23" s="33">
        <v>13249.187043928703</v>
      </c>
      <c r="CN23" s="33">
        <v>11847.750619826596</v>
      </c>
      <c r="CO23" s="33">
        <v>10192.878161014109</v>
      </c>
      <c r="CP23" s="33">
        <v>8755.860819477108</v>
      </c>
      <c r="CQ23" s="33">
        <v>7142.667876875051</v>
      </c>
      <c r="CR23" s="33">
        <v>5152.779185071247</v>
      </c>
      <c r="CS23" s="33">
        <v>4976.8121751369035</v>
      </c>
      <c r="CT23" s="33">
        <v>4503.628078836173</v>
      </c>
      <c r="CU23" s="33">
        <v>4087.9897518470575</v>
      </c>
      <c r="CV23" s="33">
        <v>3899.8097761032623</v>
      </c>
      <c r="CW23" s="33">
        <v>3941.012162520129</v>
      </c>
      <c r="CX23" s="33">
        <v>3732.044985550751</v>
      </c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</row>
    <row r="24" spans="1:122" s="33" customFormat="1" ht="12.75">
      <c r="A24" s="37">
        <f t="shared" si="2"/>
        <v>2002</v>
      </c>
      <c r="B24" s="38" t="s">
        <v>33</v>
      </c>
      <c r="C24" s="33" t="s">
        <v>34</v>
      </c>
      <c r="D24" s="34" t="s">
        <v>60</v>
      </c>
      <c r="E24" s="34"/>
      <c r="F24" s="34" t="s">
        <v>50</v>
      </c>
      <c r="G24" s="34" t="s">
        <v>38</v>
      </c>
      <c r="H24" s="34">
        <v>91</v>
      </c>
      <c r="I24" s="35" t="s">
        <v>61</v>
      </c>
      <c r="J24" s="35" t="s">
        <v>204</v>
      </c>
      <c r="K24" s="36" t="s">
        <v>43</v>
      </c>
      <c r="L24" s="33">
        <v>2147.4175999999998</v>
      </c>
      <c r="M24" s="33">
        <v>2113.7456</v>
      </c>
      <c r="N24" s="33">
        <v>2083.2912</v>
      </c>
      <c r="O24" s="33">
        <v>2055.5856</v>
      </c>
      <c r="P24" s="33">
        <v>2030.16</v>
      </c>
      <c r="Q24" s="33">
        <v>2006.5456000000001</v>
      </c>
      <c r="R24" s="33">
        <v>1984.2736</v>
      </c>
      <c r="S24" s="33">
        <v>1962.8752000000002</v>
      </c>
      <c r="T24" s="33">
        <v>1941.8816</v>
      </c>
      <c r="U24" s="33">
        <v>1920.824</v>
      </c>
      <c r="V24" s="33">
        <v>1899.96288</v>
      </c>
      <c r="W24" s="33">
        <v>1879.5587199999998</v>
      </c>
      <c r="X24" s="33">
        <v>1855.4963200000004</v>
      </c>
      <c r="Y24" s="33">
        <v>1825.84832</v>
      </c>
      <c r="Z24" s="33">
        <v>1792.33376</v>
      </c>
      <c r="AA24" s="33">
        <v>1758.5744</v>
      </c>
      <c r="AB24" s="33">
        <v>1723.81632</v>
      </c>
      <c r="AC24" s="33">
        <v>1689.0163200000002</v>
      </c>
      <c r="AD24" s="33">
        <v>1655.00512</v>
      </c>
      <c r="AE24" s="33">
        <v>1621.18784</v>
      </c>
      <c r="AF24" s="33">
        <v>1586.3894400000001</v>
      </c>
      <c r="AG24" s="33">
        <v>1551.1455999999998</v>
      </c>
      <c r="AH24" s="33">
        <v>1514.3408000000004</v>
      </c>
      <c r="AI24" s="33">
        <v>1475.4</v>
      </c>
      <c r="AJ24" s="33">
        <v>1435.12416</v>
      </c>
      <c r="AK24" s="33">
        <v>1394.97568</v>
      </c>
      <c r="AL24" s="33">
        <v>1354.7657599999998</v>
      </c>
      <c r="AM24" s="33">
        <v>1315.29056</v>
      </c>
      <c r="AN24" s="33">
        <v>1277.1289599999998</v>
      </c>
      <c r="AO24" s="33">
        <v>1240.03904</v>
      </c>
      <c r="AP24" s="33">
        <v>1203.1174400000002</v>
      </c>
      <c r="AQ24" s="33">
        <v>1166.4457599999998</v>
      </c>
      <c r="AR24" s="33">
        <v>1131.1193600000001</v>
      </c>
      <c r="AS24" s="33">
        <v>1097.5625599999998</v>
      </c>
      <c r="AT24" s="33">
        <v>1065.35488</v>
      </c>
      <c r="AU24" s="33">
        <v>1033.67136</v>
      </c>
      <c r="AV24" s="33">
        <v>1002.7008000000001</v>
      </c>
      <c r="AW24" s="33">
        <v>972.0176000000001</v>
      </c>
      <c r="AX24" s="33">
        <v>941.3344000000001</v>
      </c>
      <c r="AY24" s="33">
        <v>910.87584</v>
      </c>
      <c r="AZ24" s="33">
        <v>880.89312</v>
      </c>
      <c r="BA24" s="33">
        <v>851.0230399999999</v>
      </c>
      <c r="BB24" s="33">
        <v>822.5862400000001</v>
      </c>
      <c r="BC24" s="33">
        <v>796.1638399999999</v>
      </c>
      <c r="BD24" s="33">
        <v>770.93376</v>
      </c>
      <c r="BE24" s="33">
        <v>745.8592</v>
      </c>
      <c r="BF24" s="33">
        <v>721.5872</v>
      </c>
      <c r="BG24" s="33">
        <v>695.0016</v>
      </c>
      <c r="BH24" s="33">
        <v>664.5872</v>
      </c>
      <c r="BI24" s="33">
        <v>631.9648000000001</v>
      </c>
      <c r="BJ24" s="33">
        <v>600.28352</v>
      </c>
      <c r="BK24" s="33">
        <v>568.92928</v>
      </c>
      <c r="BL24" s="33">
        <v>539.40768</v>
      </c>
      <c r="BM24" s="33">
        <v>512.79168</v>
      </c>
      <c r="BN24" s="33">
        <v>488.38784</v>
      </c>
      <c r="BO24" s="33">
        <v>464.25376</v>
      </c>
      <c r="BP24" s="33">
        <v>440.56672</v>
      </c>
      <c r="BQ24" s="33">
        <v>418.63872000000003</v>
      </c>
      <c r="BR24" s="33">
        <v>398.86112</v>
      </c>
      <c r="BS24" s="33">
        <v>380.67967999999996</v>
      </c>
      <c r="BT24" s="33">
        <v>363.07583999999997</v>
      </c>
      <c r="BU24" s="33">
        <v>346.16576</v>
      </c>
      <c r="BV24" s="33">
        <v>329.44736</v>
      </c>
      <c r="BW24" s="33">
        <v>312.53855999999996</v>
      </c>
      <c r="BX24" s="33">
        <v>295.57248</v>
      </c>
      <c r="BY24" s="33">
        <v>279.24</v>
      </c>
      <c r="BZ24" s="33">
        <v>263.61375999999996</v>
      </c>
      <c r="CA24" s="33">
        <v>247.27456</v>
      </c>
      <c r="CB24" s="33">
        <v>229.65215999999995</v>
      </c>
      <c r="CC24" s="33">
        <v>211.41952</v>
      </c>
      <c r="CD24" s="33">
        <v>193.76767999999998</v>
      </c>
      <c r="CE24" s="33">
        <v>176.39584</v>
      </c>
      <c r="CF24" s="33">
        <v>160.37024000000002</v>
      </c>
      <c r="CG24" s="33">
        <v>146.32224</v>
      </c>
      <c r="CH24" s="33">
        <v>133.744</v>
      </c>
      <c r="CI24" s="33">
        <v>121.51072</v>
      </c>
      <c r="CJ24" s="33">
        <v>109.86464</v>
      </c>
      <c r="CK24" s="33">
        <v>98.64864000000001</v>
      </c>
      <c r="CL24" s="33">
        <v>87.67743999999999</v>
      </c>
      <c r="CM24" s="33">
        <v>77.09856</v>
      </c>
      <c r="CN24" s="33">
        <v>67.2592</v>
      </c>
      <c r="CO24" s="33">
        <v>58.1072</v>
      </c>
      <c r="CP24" s="33">
        <v>49.5904</v>
      </c>
      <c r="CQ24" s="33">
        <v>41.723200000000006</v>
      </c>
      <c r="CR24" s="33">
        <v>34.52</v>
      </c>
      <c r="CS24" s="33">
        <v>27.995200000000004</v>
      </c>
      <c r="CT24" s="33">
        <v>22.163200000000003</v>
      </c>
      <c r="CU24" s="33">
        <v>17.0384</v>
      </c>
      <c r="CV24" s="33">
        <v>12.6352</v>
      </c>
      <c r="CW24" s="33">
        <v>8.968000000000002</v>
      </c>
      <c r="CX24" s="33">
        <v>21.4</v>
      </c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</row>
    <row r="25" spans="1:122" ht="12.75">
      <c r="A25" s="19"/>
      <c r="B25" s="7"/>
      <c r="C25" s="1"/>
      <c r="D25" s="8"/>
      <c r="E25" s="8"/>
      <c r="F25" s="8"/>
      <c r="G25" s="8"/>
      <c r="H25" s="8"/>
      <c r="I25" s="18"/>
      <c r="J25" s="18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ht="12.75">
      <c r="A26" s="7"/>
      <c r="B26" s="7"/>
      <c r="C26" s="1"/>
      <c r="D26" s="8"/>
      <c r="E26" s="8"/>
      <c r="F26" s="8"/>
      <c r="G26" s="8"/>
      <c r="H26" s="8"/>
      <c r="I26" s="18"/>
      <c r="J26" s="18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5">
      <c r="A100" s="15"/>
      <c r="B100" s="7"/>
      <c r="C100" s="17" t="s">
        <v>35</v>
      </c>
      <c r="D100" t="s">
        <v>40</v>
      </c>
      <c r="E100" s="15" t="s">
        <v>192</v>
      </c>
      <c r="F100" t="s">
        <v>41</v>
      </c>
      <c r="G100" t="s">
        <v>38</v>
      </c>
      <c r="H100">
        <v>66</v>
      </c>
      <c r="I100" s="1" t="s">
        <v>42</v>
      </c>
      <c r="J100" s="18" t="str">
        <f>VLOOKUP(H100,AgeList,3,FALSE)</f>
        <v>Single</v>
      </c>
      <c r="K100" t="s">
        <v>43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" t="s">
        <v>56</v>
      </c>
      <c r="D101" t="s">
        <v>44</v>
      </c>
      <c r="E101" s="15" t="s">
        <v>193</v>
      </c>
      <c r="F101" t="s">
        <v>45</v>
      </c>
      <c r="G101" t="s">
        <v>46</v>
      </c>
      <c r="H101">
        <v>71</v>
      </c>
      <c r="I101" s="1" t="s">
        <v>47</v>
      </c>
      <c r="J101" s="18" t="s">
        <v>68</v>
      </c>
      <c r="K101" t="s">
        <v>48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64</v>
      </c>
      <c r="D102" t="s">
        <v>49</v>
      </c>
      <c r="E102" s="15" t="s">
        <v>194</v>
      </c>
      <c r="F102" t="s">
        <v>50</v>
      </c>
      <c r="G102" s="8"/>
      <c r="H102">
        <v>76</v>
      </c>
      <c r="I102" s="1" t="s">
        <v>51</v>
      </c>
      <c r="J102" s="18"/>
      <c r="K102" t="s">
        <v>52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66</v>
      </c>
      <c r="D103" t="s">
        <v>53</v>
      </c>
      <c r="E103" s="15" t="s">
        <v>195</v>
      </c>
      <c r="F103" t="s">
        <v>54</v>
      </c>
      <c r="G103" s="8"/>
      <c r="H103">
        <v>81</v>
      </c>
      <c r="I103" s="1" t="s">
        <v>55</v>
      </c>
      <c r="J103" s="18"/>
      <c r="K103" s="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69</v>
      </c>
      <c r="D104" t="s">
        <v>57</v>
      </c>
      <c r="E104" s="15" t="s">
        <v>196</v>
      </c>
      <c r="F104" t="s">
        <v>58</v>
      </c>
      <c r="G104" s="8"/>
      <c r="H104">
        <v>86</v>
      </c>
      <c r="I104" s="1" t="s">
        <v>59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199</v>
      </c>
      <c r="D105" t="s">
        <v>60</v>
      </c>
      <c r="E105" s="15" t="s">
        <v>197</v>
      </c>
      <c r="F105" s="8"/>
      <c r="G105" s="8"/>
      <c r="H105">
        <v>91</v>
      </c>
      <c r="I105" s="1" t="s">
        <v>61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2.75">
      <c r="A106" s="7"/>
      <c r="B106" s="7"/>
      <c r="C106" s="1" t="s">
        <v>201</v>
      </c>
      <c r="D106" s="8"/>
      <c r="E106" s="8"/>
      <c r="F106" s="8"/>
      <c r="G106" s="8"/>
      <c r="H106">
        <v>96</v>
      </c>
      <c r="I106" s="1" t="s">
        <v>62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200</v>
      </c>
      <c r="D107" s="8"/>
      <c r="E107" s="8"/>
      <c r="F107" s="8"/>
      <c r="G107" s="8"/>
      <c r="H107">
        <v>101</v>
      </c>
      <c r="I107" s="1" t="s">
        <v>63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202</v>
      </c>
      <c r="D108" s="8"/>
      <c r="E108" s="8"/>
      <c r="F108" s="8"/>
      <c r="G108" s="8"/>
      <c r="H108">
        <v>106</v>
      </c>
      <c r="I108" s="1" t="s">
        <v>65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/>
      <c r="D109" s="8"/>
      <c r="E109" s="8"/>
      <c r="F109" s="8"/>
      <c r="G109" s="8"/>
      <c r="H109">
        <v>111</v>
      </c>
      <c r="I109" s="1" t="s">
        <v>67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14</v>
      </c>
      <c r="I110" s="1" t="s">
        <v>42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15</v>
      </c>
      <c r="I111" s="1" t="s">
        <v>47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16</v>
      </c>
      <c r="I112" s="1" t="s">
        <v>51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17</v>
      </c>
      <c r="I113" s="1" t="s">
        <v>55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18</v>
      </c>
      <c r="I114" s="1" t="s">
        <v>59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19</v>
      </c>
      <c r="I115" s="1" t="s">
        <v>61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20</v>
      </c>
      <c r="I116" s="1" t="s">
        <v>62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21</v>
      </c>
      <c r="I117" s="1" t="s">
        <v>63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22</v>
      </c>
      <c r="I118" s="1" t="s">
        <v>65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23</v>
      </c>
      <c r="I119" s="1" t="s">
        <v>67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0</v>
      </c>
      <c r="I120" s="1"/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 s="8"/>
      <c r="I121" s="18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9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7" ht="12.75">
      <c r="A338" s="9"/>
      <c r="B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 customHeight="1" hidden="1"/>
  </sheetData>
  <sheetProtection/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K8:K24">
      <formula1>$K$100:$K$102</formula1>
    </dataValidation>
    <dataValidation type="list" allowBlank="1" showInputMessage="1" showErrorMessage="1" sqref="J8:J24">
      <formula1>$J$100:$J$101</formula1>
    </dataValidation>
    <dataValidation type="list" allowBlank="1" showInputMessage="1" showErrorMessage="1" sqref="I8:I24">
      <formula1>$I$100:$I$120</formula1>
    </dataValidation>
    <dataValidation type="list" allowBlank="1" showInputMessage="1" showErrorMessage="1" sqref="H8:H24">
      <formula1>$H$100:$H$120</formula1>
    </dataValidation>
    <dataValidation type="list" showInputMessage="1" showErrorMessage="1" sqref="G8:G24">
      <formula1>$G$100:$G$101</formula1>
    </dataValidation>
    <dataValidation type="list" allowBlank="1" showInputMessage="1" showErrorMessage="1" sqref="F8:F24">
      <formula1>$F$100:$F$104</formula1>
    </dataValidation>
    <dataValidation type="list" allowBlank="1" showInputMessage="1" showErrorMessage="1" sqref="E8:E24">
      <formula1>$E$100:$E$105</formula1>
    </dataValidation>
    <dataValidation type="list" allowBlank="1" showInputMessage="1" showErrorMessage="1" sqref="D8:D24">
      <formula1>$D$100:$D$105</formula1>
    </dataValidation>
    <dataValidation type="date" allowBlank="1" showInputMessage="1" showErrorMessage="1" sqref="C3">
      <formula1>38322</formula1>
      <formula2>40179</formula2>
    </dataValidation>
    <dataValidation type="whole" allowBlank="1" showInputMessage="1" showErrorMessage="1" errorTitle="Error" error="Must be integer between 1750 and 2300." sqref="A106:A337 A8:A24">
      <formula1>1750</formula1>
      <formula2>2300</formula2>
    </dataValidation>
    <dataValidation type="list" showInputMessage="1" showErrorMessage="1" sqref="G100:G337">
      <formula1>Nominal</formula1>
    </dataValidation>
    <dataValidation type="list" allowBlank="1" showInputMessage="1" showErrorMessage="1" sqref="C1">
      <formula1>$C$101:$C$108</formula1>
    </dataValidation>
    <dataValidation type="list" allowBlank="1" showInputMessage="1" showErrorMessage="1" sqref="K103:K337">
      <formula1>Status</formula1>
    </dataValidation>
    <dataValidation type="list" allowBlank="1" showInputMessage="1" showErrorMessage="1" sqref="B100:B337">
      <formula1>VarNames</formula1>
    </dataValidation>
    <dataValidation type="list" allowBlank="1" showInputMessage="1" showErrorMessage="1" sqref="H100:H337">
      <formula1>AgeGroups</formula1>
    </dataValidation>
    <dataValidation type="list" allowBlank="1" showInputMessage="1" showErrorMessage="1" sqref="F100:F337">
      <formula1>Units</formula1>
    </dataValidation>
    <dataValidation type="list" allowBlank="1" showInputMessage="1" showErrorMessage="1" sqref="E106:E337 D100:D337">
      <formula1>VarType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338"/>
  <sheetViews>
    <sheetView zoomScalePageLayoutView="0" workbookViewId="0" topLeftCell="A1">
      <selection activeCell="A9" sqref="A9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13.14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23" max="16384" width="0" style="0" hidden="1" customWidth="1"/>
  </cols>
  <sheetData>
    <row r="1" spans="1:122" ht="12.75">
      <c r="A1" s="2" t="s">
        <v>70</v>
      </c>
      <c r="B1" s="2"/>
      <c r="C1" s="10" t="s">
        <v>69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71</v>
      </c>
      <c r="B2" s="2"/>
      <c r="C2" s="10" t="s">
        <v>206</v>
      </c>
      <c r="D2" s="2"/>
      <c r="E2" s="2"/>
      <c r="F2" s="29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73</v>
      </c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76</v>
      </c>
      <c r="B5" s="5"/>
      <c r="C5" s="2"/>
      <c r="D5" s="2"/>
      <c r="E5" s="2"/>
      <c r="F5" s="2"/>
      <c r="G5" s="27" t="s">
        <v>77</v>
      </c>
      <c r="H5" s="2"/>
      <c r="I5" s="27" t="s">
        <v>78</v>
      </c>
      <c r="J5" s="27" t="s">
        <v>79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8"/>
      <c r="H6" s="27" t="s">
        <v>80</v>
      </c>
      <c r="I6" s="27"/>
      <c r="J6" s="27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74</v>
      </c>
      <c r="B7" s="5" t="s">
        <v>0</v>
      </c>
      <c r="C7" s="5" t="s">
        <v>75</v>
      </c>
      <c r="D7" s="5" t="s">
        <v>36</v>
      </c>
      <c r="E7" s="16" t="s">
        <v>198</v>
      </c>
      <c r="F7" s="5" t="s">
        <v>37</v>
      </c>
      <c r="G7" s="28"/>
      <c r="H7" s="27"/>
      <c r="I7" s="27"/>
      <c r="J7" s="27"/>
      <c r="K7" s="6" t="s">
        <v>39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87</v>
      </c>
      <c r="S7" s="5" t="s">
        <v>88</v>
      </c>
      <c r="T7" s="5" t="s">
        <v>89</v>
      </c>
      <c r="U7" s="5" t="s">
        <v>90</v>
      </c>
      <c r="V7" s="5" t="s">
        <v>91</v>
      </c>
      <c r="W7" s="5" t="s">
        <v>92</v>
      </c>
      <c r="X7" s="5" t="s">
        <v>93</v>
      </c>
      <c r="Y7" s="5" t="s">
        <v>94</v>
      </c>
      <c r="Z7" s="5" t="s">
        <v>95</v>
      </c>
      <c r="AA7" s="5" t="s">
        <v>96</v>
      </c>
      <c r="AB7" s="5" t="s">
        <v>97</v>
      </c>
      <c r="AC7" s="5" t="s">
        <v>98</v>
      </c>
      <c r="AD7" s="5" t="s">
        <v>99</v>
      </c>
      <c r="AE7" s="5" t="s">
        <v>100</v>
      </c>
      <c r="AF7" s="5" t="s">
        <v>101</v>
      </c>
      <c r="AG7" s="5" t="s">
        <v>102</v>
      </c>
      <c r="AH7" s="5" t="s">
        <v>103</v>
      </c>
      <c r="AI7" s="5" t="s">
        <v>104</v>
      </c>
      <c r="AJ7" s="5" t="s">
        <v>105</v>
      </c>
      <c r="AK7" s="5" t="s">
        <v>106</v>
      </c>
      <c r="AL7" s="5" t="s">
        <v>107</v>
      </c>
      <c r="AM7" s="5" t="s">
        <v>108</v>
      </c>
      <c r="AN7" s="5" t="s">
        <v>109</v>
      </c>
      <c r="AO7" s="5" t="s">
        <v>110</v>
      </c>
      <c r="AP7" s="5" t="s">
        <v>111</v>
      </c>
      <c r="AQ7" s="5" t="s">
        <v>112</v>
      </c>
      <c r="AR7" s="5" t="s">
        <v>113</v>
      </c>
      <c r="AS7" s="5" t="s">
        <v>114</v>
      </c>
      <c r="AT7" s="5" t="s">
        <v>115</v>
      </c>
      <c r="AU7" s="5" t="s">
        <v>116</v>
      </c>
      <c r="AV7" s="5" t="s">
        <v>117</v>
      </c>
      <c r="AW7" s="5" t="s">
        <v>118</v>
      </c>
      <c r="AX7" s="5" t="s">
        <v>119</v>
      </c>
      <c r="AY7" s="5" t="s">
        <v>120</v>
      </c>
      <c r="AZ7" s="5" t="s">
        <v>121</v>
      </c>
      <c r="BA7" s="5" t="s">
        <v>122</v>
      </c>
      <c r="BB7" s="5" t="s">
        <v>123</v>
      </c>
      <c r="BC7" s="5" t="s">
        <v>124</v>
      </c>
      <c r="BD7" s="5" t="s">
        <v>125</v>
      </c>
      <c r="BE7" s="5" t="s">
        <v>126</v>
      </c>
      <c r="BF7" s="5" t="s">
        <v>127</v>
      </c>
      <c r="BG7" s="5" t="s">
        <v>128</v>
      </c>
      <c r="BH7" s="5" t="s">
        <v>129</v>
      </c>
      <c r="BI7" s="5" t="s">
        <v>130</v>
      </c>
      <c r="BJ7" s="5" t="s">
        <v>131</v>
      </c>
      <c r="BK7" s="5" t="s">
        <v>132</v>
      </c>
      <c r="BL7" s="5" t="s">
        <v>133</v>
      </c>
      <c r="BM7" s="5" t="s">
        <v>134</v>
      </c>
      <c r="BN7" s="5" t="s">
        <v>135</v>
      </c>
      <c r="BO7" s="5" t="s">
        <v>136</v>
      </c>
      <c r="BP7" s="5" t="s">
        <v>137</v>
      </c>
      <c r="BQ7" s="5" t="s">
        <v>138</v>
      </c>
      <c r="BR7" s="5" t="s">
        <v>139</v>
      </c>
      <c r="BS7" s="5" t="s">
        <v>140</v>
      </c>
      <c r="BT7" s="5" t="s">
        <v>141</v>
      </c>
      <c r="BU7" s="5" t="s">
        <v>142</v>
      </c>
      <c r="BV7" s="5" t="s">
        <v>143</v>
      </c>
      <c r="BW7" s="5" t="s">
        <v>144</v>
      </c>
      <c r="BX7" s="5" t="s">
        <v>145</v>
      </c>
      <c r="BY7" s="5" t="s">
        <v>146</v>
      </c>
      <c r="BZ7" s="5" t="s">
        <v>147</v>
      </c>
      <c r="CA7" s="5" t="s">
        <v>148</v>
      </c>
      <c r="CB7" s="5" t="s">
        <v>149</v>
      </c>
      <c r="CC7" s="5" t="s">
        <v>150</v>
      </c>
      <c r="CD7" s="5" t="s">
        <v>151</v>
      </c>
      <c r="CE7" s="5" t="s">
        <v>152</v>
      </c>
      <c r="CF7" s="5" t="s">
        <v>153</v>
      </c>
      <c r="CG7" s="5" t="s">
        <v>154</v>
      </c>
      <c r="CH7" s="5" t="s">
        <v>155</v>
      </c>
      <c r="CI7" s="5" t="s">
        <v>156</v>
      </c>
      <c r="CJ7" s="5" t="s">
        <v>157</v>
      </c>
      <c r="CK7" s="5" t="s">
        <v>158</v>
      </c>
      <c r="CL7" s="5" t="s">
        <v>159</v>
      </c>
      <c r="CM7" s="5" t="s">
        <v>160</v>
      </c>
      <c r="CN7" s="5" t="s">
        <v>161</v>
      </c>
      <c r="CO7" s="5" t="s">
        <v>162</v>
      </c>
      <c r="CP7" s="5" t="s">
        <v>163</v>
      </c>
      <c r="CQ7" s="5" t="s">
        <v>164</v>
      </c>
      <c r="CR7" s="5" t="s">
        <v>165</v>
      </c>
      <c r="CS7" s="5" t="s">
        <v>166</v>
      </c>
      <c r="CT7" s="5" t="s">
        <v>167</v>
      </c>
      <c r="CU7" s="5" t="s">
        <v>168</v>
      </c>
      <c r="CV7" s="5" t="s">
        <v>169</v>
      </c>
      <c r="CW7" s="5" t="s">
        <v>170</v>
      </c>
      <c r="CX7" s="5" t="s">
        <v>171</v>
      </c>
      <c r="CY7" s="5" t="s">
        <v>172</v>
      </c>
      <c r="CZ7" s="5" t="s">
        <v>173</v>
      </c>
      <c r="DA7" s="5" t="s">
        <v>174</v>
      </c>
      <c r="DB7" s="5" t="s">
        <v>175</v>
      </c>
      <c r="DC7" s="5" t="s">
        <v>176</v>
      </c>
      <c r="DD7" s="5" t="s">
        <v>177</v>
      </c>
      <c r="DE7" s="5" t="s">
        <v>178</v>
      </c>
      <c r="DF7" s="5" t="s">
        <v>179</v>
      </c>
      <c r="DG7" s="5" t="s">
        <v>180</v>
      </c>
      <c r="DH7" s="5" t="s">
        <v>181</v>
      </c>
      <c r="DI7" s="5" t="s">
        <v>182</v>
      </c>
      <c r="DJ7" s="5" t="s">
        <v>183</v>
      </c>
      <c r="DK7" s="5" t="s">
        <v>184</v>
      </c>
      <c r="DL7" s="5" t="s">
        <v>185</v>
      </c>
      <c r="DM7" s="5" t="s">
        <v>186</v>
      </c>
      <c r="DN7" s="5" t="s">
        <v>187</v>
      </c>
      <c r="DO7" s="5" t="s">
        <v>188</v>
      </c>
      <c r="DP7" s="5" t="s">
        <v>189</v>
      </c>
      <c r="DQ7" s="5" t="s">
        <v>190</v>
      </c>
      <c r="DR7" s="5" t="s">
        <v>191</v>
      </c>
    </row>
    <row r="8" spans="1:122" s="12" customFormat="1" ht="12.75">
      <c r="A8" s="20">
        <v>2003</v>
      </c>
      <c r="B8" s="21" t="s">
        <v>1</v>
      </c>
      <c r="C8" s="12" t="s">
        <v>2</v>
      </c>
      <c r="D8" s="22" t="s">
        <v>49</v>
      </c>
      <c r="E8" s="22"/>
      <c r="F8" s="22"/>
      <c r="G8" s="22"/>
      <c r="H8" s="22"/>
      <c r="I8" s="13"/>
      <c r="J8" s="13"/>
      <c r="K8" s="2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0" ref="A9:A24">$A$8</f>
        <v>2003</v>
      </c>
      <c r="B9" s="24" t="s">
        <v>3</v>
      </c>
      <c r="C9" s="12" t="s">
        <v>4</v>
      </c>
      <c r="D9" s="22" t="s">
        <v>49</v>
      </c>
      <c r="E9" s="22"/>
      <c r="F9" s="22"/>
      <c r="G9" s="22"/>
      <c r="H9" s="22"/>
      <c r="I9" s="13"/>
      <c r="J9" s="13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0"/>
        <v>2003</v>
      </c>
      <c r="B10" s="24" t="s">
        <v>5</v>
      </c>
      <c r="C10" s="12" t="s">
        <v>6</v>
      </c>
      <c r="D10" s="22" t="s">
        <v>49</v>
      </c>
      <c r="E10" s="22"/>
      <c r="F10" s="22"/>
      <c r="G10" s="22"/>
      <c r="H10" s="22"/>
      <c r="I10" s="13"/>
      <c r="J10" s="13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0"/>
        <v>2003</v>
      </c>
      <c r="B11" s="24" t="s">
        <v>7</v>
      </c>
      <c r="C11" s="12" t="s">
        <v>8</v>
      </c>
      <c r="D11" s="22" t="s">
        <v>49</v>
      </c>
      <c r="E11" s="22"/>
      <c r="F11" s="22"/>
      <c r="G11" s="22"/>
      <c r="H11" s="22"/>
      <c r="I11" s="13"/>
      <c r="J11" s="13"/>
      <c r="K11" s="23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0"/>
        <v>2003</v>
      </c>
      <c r="B12" s="24" t="s">
        <v>9</v>
      </c>
      <c r="C12" s="12" t="s">
        <v>10</v>
      </c>
      <c r="D12" s="22" t="s">
        <v>49</v>
      </c>
      <c r="E12" s="22"/>
      <c r="F12" s="22"/>
      <c r="G12" s="22"/>
      <c r="H12" s="22"/>
      <c r="I12" s="13"/>
      <c r="J12" s="13"/>
      <c r="K12" s="23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0"/>
        <v>2003</v>
      </c>
      <c r="B13" s="24" t="s">
        <v>11</v>
      </c>
      <c r="C13" s="12" t="s">
        <v>12</v>
      </c>
      <c r="D13" s="22" t="s">
        <v>49</v>
      </c>
      <c r="E13" s="22"/>
      <c r="F13" s="22"/>
      <c r="G13" s="22"/>
      <c r="H13" s="22"/>
      <c r="I13" s="13"/>
      <c r="J13" s="1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0"/>
        <v>2003</v>
      </c>
      <c r="B14" s="24" t="s">
        <v>13</v>
      </c>
      <c r="C14" s="12" t="s">
        <v>14</v>
      </c>
      <c r="D14" s="22" t="s">
        <v>49</v>
      </c>
      <c r="E14" s="22"/>
      <c r="F14" s="22" t="s">
        <v>41</v>
      </c>
      <c r="G14" s="22" t="s">
        <v>38</v>
      </c>
      <c r="H14" s="22"/>
      <c r="I14" s="13" t="s">
        <v>61</v>
      </c>
      <c r="J14" s="13" t="s">
        <v>204</v>
      </c>
      <c r="K14" s="23" t="s">
        <v>43</v>
      </c>
      <c r="L14" s="41">
        <f>SUM(L16:L19)</f>
        <v>34021.8172215473</v>
      </c>
      <c r="M14" s="41">
        <f aca="true" t="shared" si="1" ref="M14:BX14">SUM(M16:M19)</f>
        <v>35818.38604691029</v>
      </c>
      <c r="N14" s="41">
        <f t="shared" si="1"/>
        <v>37614.95487227312</v>
      </c>
      <c r="O14" s="41">
        <f t="shared" si="1"/>
        <v>39411.52369763597</v>
      </c>
      <c r="P14" s="41">
        <f t="shared" si="1"/>
        <v>41208.092522998944</v>
      </c>
      <c r="Q14" s="41">
        <f t="shared" si="1"/>
        <v>43004.661348361784</v>
      </c>
      <c r="R14" s="41">
        <f t="shared" si="1"/>
        <v>44801.23017372463</v>
      </c>
      <c r="S14" s="41">
        <f t="shared" si="1"/>
        <v>46597.79899908763</v>
      </c>
      <c r="T14" s="41">
        <f t="shared" si="1"/>
        <v>48394.36782445046</v>
      </c>
      <c r="U14" s="41">
        <f t="shared" si="1"/>
        <v>50190.93664981331</v>
      </c>
      <c r="V14" s="41">
        <f t="shared" si="1"/>
        <v>52598.690354341335</v>
      </c>
      <c r="W14" s="41">
        <f t="shared" si="1"/>
        <v>51405.061640891734</v>
      </c>
      <c r="X14" s="41">
        <f t="shared" si="1"/>
        <v>50491.6497519633</v>
      </c>
      <c r="Y14" s="41">
        <f t="shared" si="1"/>
        <v>49684.34604822491</v>
      </c>
      <c r="Z14" s="41">
        <f t="shared" si="1"/>
        <v>48888.38111026683</v>
      </c>
      <c r="AA14" s="41">
        <f t="shared" si="1"/>
        <v>48061.98085252333</v>
      </c>
      <c r="AB14" s="41">
        <f t="shared" si="1"/>
        <v>47219.19946851741</v>
      </c>
      <c r="AC14" s="41">
        <f t="shared" si="1"/>
        <v>46181.657098047755</v>
      </c>
      <c r="AD14" s="41">
        <f t="shared" si="1"/>
        <v>45142.677394104714</v>
      </c>
      <c r="AE14" s="41">
        <f t="shared" si="1"/>
        <v>44017.39836973345</v>
      </c>
      <c r="AF14" s="41">
        <f t="shared" si="1"/>
        <v>42737.0343708131</v>
      </c>
      <c r="AG14" s="41">
        <f t="shared" si="1"/>
        <v>41304.60836018122</v>
      </c>
      <c r="AH14" s="41">
        <f t="shared" si="1"/>
        <v>39792.039264126455</v>
      </c>
      <c r="AI14" s="41">
        <f t="shared" si="1"/>
        <v>37985.86157218233</v>
      </c>
      <c r="AJ14" s="41">
        <f t="shared" si="1"/>
        <v>35917.55933161554</v>
      </c>
      <c r="AK14" s="41">
        <f t="shared" si="1"/>
        <v>33660.965300840144</v>
      </c>
      <c r="AL14" s="41">
        <f t="shared" si="1"/>
        <v>31124.290325236347</v>
      </c>
      <c r="AM14" s="41">
        <f t="shared" si="1"/>
        <v>28139.019220387418</v>
      </c>
      <c r="AN14" s="41">
        <f t="shared" si="1"/>
        <v>24598.236369384133</v>
      </c>
      <c r="AO14" s="41">
        <f t="shared" si="1"/>
        <v>20855.15135877053</v>
      </c>
      <c r="AP14" s="41">
        <f t="shared" si="1"/>
        <v>20618.405790183995</v>
      </c>
      <c r="AQ14" s="41">
        <f t="shared" si="1"/>
        <v>20274.428590825584</v>
      </c>
      <c r="AR14" s="41">
        <f t="shared" si="1"/>
        <v>19935.90846975823</v>
      </c>
      <c r="AS14" s="41">
        <f t="shared" si="1"/>
        <v>19510.542012367456</v>
      </c>
      <c r="AT14" s="41">
        <f t="shared" si="1"/>
        <v>19042.5269362509</v>
      </c>
      <c r="AU14" s="41">
        <f t="shared" si="1"/>
        <v>18554.55606973502</v>
      </c>
      <c r="AV14" s="41">
        <f t="shared" si="1"/>
        <v>18198.780875396125</v>
      </c>
      <c r="AW14" s="41">
        <f t="shared" si="1"/>
        <v>17803.926220672907</v>
      </c>
      <c r="AX14" s="41">
        <f t="shared" si="1"/>
        <v>17619.572977875978</v>
      </c>
      <c r="AY14" s="41">
        <f t="shared" si="1"/>
        <v>17479.960547314888</v>
      </c>
      <c r="AZ14" s="41">
        <f t="shared" si="1"/>
        <v>17410.96389541522</v>
      </c>
      <c r="BA14" s="41">
        <f t="shared" si="1"/>
        <v>17548.897540795162</v>
      </c>
      <c r="BB14" s="41">
        <f t="shared" si="1"/>
        <v>17757.21817443836</v>
      </c>
      <c r="BC14" s="41">
        <f t="shared" si="1"/>
        <v>18097.322181056825</v>
      </c>
      <c r="BD14" s="41">
        <f t="shared" si="1"/>
        <v>18615.563380913612</v>
      </c>
      <c r="BE14" s="41">
        <f t="shared" si="1"/>
        <v>19113.380306419956</v>
      </c>
      <c r="BF14" s="41">
        <f t="shared" si="1"/>
        <v>19745.991112447467</v>
      </c>
      <c r="BG14" s="41">
        <f t="shared" si="1"/>
        <v>20373.14047983479</v>
      </c>
      <c r="BH14" s="41">
        <f t="shared" si="1"/>
        <v>21185.393626567668</v>
      </c>
      <c r="BI14" s="41">
        <f t="shared" si="1"/>
        <v>21857.25494591304</v>
      </c>
      <c r="BJ14" s="41">
        <f t="shared" si="1"/>
        <v>22645.845446099393</v>
      </c>
      <c r="BK14" s="41">
        <f t="shared" si="1"/>
        <v>23275.30455891758</v>
      </c>
      <c r="BL14" s="41">
        <f t="shared" si="1"/>
        <v>24136.590360238137</v>
      </c>
      <c r="BM14" s="41">
        <f t="shared" si="1"/>
        <v>25106.41426802998</v>
      </c>
      <c r="BN14" s="41">
        <f t="shared" si="1"/>
        <v>25818.91845929879</v>
      </c>
      <c r="BO14" s="41">
        <f t="shared" si="1"/>
        <v>26699.812068440962</v>
      </c>
      <c r="BP14" s="41">
        <f t="shared" si="1"/>
        <v>27457.753219793747</v>
      </c>
      <c r="BQ14" s="41">
        <f t="shared" si="1"/>
        <v>28243.957137259127</v>
      </c>
      <c r="BR14" s="41">
        <f t="shared" si="1"/>
        <v>28810.98719746264</v>
      </c>
      <c r="BS14" s="41">
        <f t="shared" si="1"/>
        <v>29372.70707246628</v>
      </c>
      <c r="BT14" s="41">
        <f t="shared" si="1"/>
        <v>29651.82720243239</v>
      </c>
      <c r="BU14" s="41">
        <f t="shared" si="1"/>
        <v>29942.28054008306</v>
      </c>
      <c r="BV14" s="41">
        <f t="shared" si="1"/>
        <v>30202.971995259395</v>
      </c>
      <c r="BW14" s="41">
        <f t="shared" si="1"/>
        <v>30376.825819920537</v>
      </c>
      <c r="BX14" s="41">
        <f t="shared" si="1"/>
        <v>30754.245262044966</v>
      </c>
      <c r="BY14" s="41">
        <f aca="true" t="shared" si="2" ref="BY14:CX14">SUM(BY16:BY19)</f>
        <v>30770.850342491096</v>
      </c>
      <c r="BZ14" s="41">
        <f t="shared" si="2"/>
        <v>30786.399664756707</v>
      </c>
      <c r="CA14" s="41">
        <f t="shared" si="2"/>
        <v>30938.871753493982</v>
      </c>
      <c r="CB14" s="41">
        <f t="shared" si="2"/>
        <v>30985.719201259482</v>
      </c>
      <c r="CC14" s="41">
        <f t="shared" si="2"/>
        <v>30951.87649848165</v>
      </c>
      <c r="CD14" s="41">
        <f t="shared" si="2"/>
        <v>31107.237209297302</v>
      </c>
      <c r="CE14" s="41">
        <f t="shared" si="2"/>
        <v>31122.027989281058</v>
      </c>
      <c r="CF14" s="41">
        <f t="shared" si="2"/>
        <v>31088.951082291453</v>
      </c>
      <c r="CG14" s="41">
        <f t="shared" si="2"/>
        <v>31063.070210415968</v>
      </c>
      <c r="CH14" s="41">
        <f t="shared" si="2"/>
        <v>31194.428518486457</v>
      </c>
      <c r="CI14" s="41">
        <f t="shared" si="2"/>
        <v>31511.662338281487</v>
      </c>
      <c r="CJ14" s="41">
        <f t="shared" si="2"/>
        <v>31425.53816140159</v>
      </c>
      <c r="CK14" s="41">
        <f t="shared" si="2"/>
        <v>31837.40045505915</v>
      </c>
      <c r="CL14" s="41">
        <f t="shared" si="2"/>
        <v>32241.943485505555</v>
      </c>
      <c r="CM14" s="41">
        <f t="shared" si="2"/>
        <v>32810.18596258157</v>
      </c>
      <c r="CN14" s="41">
        <f t="shared" si="2"/>
        <v>33140.76487249227</v>
      </c>
      <c r="CO14" s="41">
        <f t="shared" si="2"/>
        <v>55831.07844428842</v>
      </c>
      <c r="CP14" s="41">
        <f t="shared" si="2"/>
        <v>60428.350219745</v>
      </c>
      <c r="CQ14" s="41">
        <f t="shared" si="2"/>
        <v>65025.621995201735</v>
      </c>
      <c r="CR14" s="41">
        <f t="shared" si="2"/>
        <v>69622.89377065847</v>
      </c>
      <c r="CS14" s="41">
        <f t="shared" si="2"/>
        <v>74220.16554611505</v>
      </c>
      <c r="CT14" s="41">
        <f t="shared" si="2"/>
        <v>78817.4373215718</v>
      </c>
      <c r="CU14" s="41">
        <f t="shared" si="2"/>
        <v>83414.70909702852</v>
      </c>
      <c r="CV14" s="41">
        <f t="shared" si="2"/>
        <v>88011.9808724851</v>
      </c>
      <c r="CW14" s="41">
        <f t="shared" si="2"/>
        <v>92609.25264794183</v>
      </c>
      <c r="CX14" s="41">
        <f t="shared" si="2"/>
        <v>97206.52442339857</v>
      </c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0"/>
        <v>2003</v>
      </c>
      <c r="B15" s="24" t="s">
        <v>15</v>
      </c>
      <c r="C15" s="12" t="s">
        <v>16</v>
      </c>
      <c r="D15" s="22" t="s">
        <v>49</v>
      </c>
      <c r="E15" s="22" t="s">
        <v>192</v>
      </c>
      <c r="F15" s="22" t="s">
        <v>41</v>
      </c>
      <c r="G15" s="22" t="s">
        <v>38</v>
      </c>
      <c r="H15" s="22"/>
      <c r="I15" s="13" t="s">
        <v>61</v>
      </c>
      <c r="J15" s="13" t="s">
        <v>204</v>
      </c>
      <c r="K15" s="23" t="s">
        <v>43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3687.9664562956223</v>
      </c>
      <c r="W15" s="22">
        <v>4456.817669384748</v>
      </c>
      <c r="X15" s="22">
        <v>4526.462415120182</v>
      </c>
      <c r="Y15" s="22">
        <v>5685.522433999008</v>
      </c>
      <c r="Z15" s="22">
        <v>5464.601931162213</v>
      </c>
      <c r="AA15" s="22">
        <v>5458.857199276899</v>
      </c>
      <c r="AB15" s="22">
        <v>5809.017391216739</v>
      </c>
      <c r="AC15" s="22">
        <v>6899.177457922694</v>
      </c>
      <c r="AD15" s="22">
        <v>7187.12610757238</v>
      </c>
      <c r="AE15" s="22">
        <v>7147.260009068068</v>
      </c>
      <c r="AF15" s="22">
        <v>5327.259542862045</v>
      </c>
      <c r="AG15" s="22">
        <v>3701.338365334268</v>
      </c>
      <c r="AH15" s="22">
        <v>2857.020739904745</v>
      </c>
      <c r="AI15" s="22">
        <v>1538.3449129327705</v>
      </c>
      <c r="AJ15" s="22">
        <v>1095.7100064287533</v>
      </c>
      <c r="AK15" s="22">
        <v>713.5729622574224</v>
      </c>
      <c r="AL15" s="22">
        <v>548.1885234086016</v>
      </c>
      <c r="AM15" s="22">
        <v>145.5888899466773</v>
      </c>
      <c r="AN15" s="22">
        <v>184.51777624385386</v>
      </c>
      <c r="AO15" s="22">
        <v>101.23831574126812</v>
      </c>
      <c r="AP15" s="22">
        <v>93.3372018787158</v>
      </c>
      <c r="AQ15" s="22">
        <v>34.56660584760615</v>
      </c>
      <c r="AR15" s="22">
        <v>15.585312738416434</v>
      </c>
      <c r="AS15" s="22">
        <v>63.165434599272125</v>
      </c>
      <c r="AT15" s="22">
        <v>14.149719054302295</v>
      </c>
      <c r="AU15" s="22">
        <v>4.689753902212752</v>
      </c>
      <c r="AV15" s="22">
        <v>31.275387648270424</v>
      </c>
      <c r="AW15" s="22">
        <v>5.693350132496109</v>
      </c>
      <c r="AX15" s="22">
        <v>6.254217334012047</v>
      </c>
      <c r="AY15" s="22">
        <v>2.7691162750695306</v>
      </c>
      <c r="AZ15" s="22">
        <v>10.197688904990288</v>
      </c>
      <c r="BA15" s="22">
        <v>24.84468452274593</v>
      </c>
      <c r="BB15" s="22">
        <v>0.6203565642576455</v>
      </c>
      <c r="BC15" s="22">
        <v>15.499538710551944</v>
      </c>
      <c r="BD15" s="22">
        <v>6.338608992286247</v>
      </c>
      <c r="BE15" s="22">
        <v>3.628535203820884</v>
      </c>
      <c r="BF15" s="22">
        <v>0</v>
      </c>
      <c r="BG15" s="22">
        <v>0</v>
      </c>
      <c r="BH15" s="22">
        <v>5.741755984881508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1.2548044590281064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>
        <f t="shared" si="0"/>
        <v>2003</v>
      </c>
      <c r="B16" s="24" t="s">
        <v>17</v>
      </c>
      <c r="C16" s="12" t="s">
        <v>18</v>
      </c>
      <c r="D16" s="22" t="s">
        <v>49</v>
      </c>
      <c r="E16" s="22" t="s">
        <v>193</v>
      </c>
      <c r="F16" s="22" t="s">
        <v>41</v>
      </c>
      <c r="G16" s="22" t="s">
        <v>38</v>
      </c>
      <c r="H16" s="22"/>
      <c r="I16" s="13" t="s">
        <v>61</v>
      </c>
      <c r="J16" s="13" t="s">
        <v>204</v>
      </c>
      <c r="K16" s="23" t="s">
        <v>43</v>
      </c>
      <c r="L16" s="41">
        <v>626.5070075919923</v>
      </c>
      <c r="M16" s="41">
        <v>623.9333146453936</v>
      </c>
      <c r="N16" s="41">
        <v>621.3596216987962</v>
      </c>
      <c r="O16" s="41">
        <v>618.785928752199</v>
      </c>
      <c r="P16" s="41">
        <v>616.2122358056001</v>
      </c>
      <c r="Q16" s="41">
        <v>613.6385428590029</v>
      </c>
      <c r="R16" s="41">
        <v>611.064849912404</v>
      </c>
      <c r="S16" s="41">
        <v>608.4911569658069</v>
      </c>
      <c r="T16" s="41">
        <v>605.9174640192083</v>
      </c>
      <c r="U16" s="41">
        <v>603.343771072611</v>
      </c>
      <c r="V16" s="41">
        <v>595.2964667918945</v>
      </c>
      <c r="W16" s="41">
        <v>601.8177277893424</v>
      </c>
      <c r="X16" s="41">
        <v>617.8554754757714</v>
      </c>
      <c r="Y16" s="41">
        <v>640.4512501715127</v>
      </c>
      <c r="Z16" s="41">
        <v>662.01478800832</v>
      </c>
      <c r="AA16" s="41">
        <v>682.3847772887569</v>
      </c>
      <c r="AB16" s="41">
        <v>703.4279045704216</v>
      </c>
      <c r="AC16" s="41">
        <v>726.7042289263387</v>
      </c>
      <c r="AD16" s="41">
        <v>751.3156414387298</v>
      </c>
      <c r="AE16" s="41">
        <v>778.7498159283034</v>
      </c>
      <c r="AF16" s="41">
        <v>803.4235211975955</v>
      </c>
      <c r="AG16" s="41">
        <v>826.3268424264771</v>
      </c>
      <c r="AH16" s="41">
        <v>850.200901717714</v>
      </c>
      <c r="AI16" s="41">
        <v>870.5868359480108</v>
      </c>
      <c r="AJ16" s="41">
        <v>882.091497222195</v>
      </c>
      <c r="AK16" s="41">
        <v>895.6542563368829</v>
      </c>
      <c r="AL16" s="41">
        <v>906.3329423974778</v>
      </c>
      <c r="AM16" s="41">
        <v>917.5141034609545</v>
      </c>
      <c r="AN16" s="41">
        <v>912.6955410969829</v>
      </c>
      <c r="AO16" s="41">
        <v>910.2695848606401</v>
      </c>
      <c r="AP16" s="41">
        <v>907.5651596473649</v>
      </c>
      <c r="AQ16" s="41">
        <v>895.3209992224433</v>
      </c>
      <c r="AR16" s="41">
        <v>890.0672726295725</v>
      </c>
      <c r="AS16" s="41">
        <v>877.093502859766</v>
      </c>
      <c r="AT16" s="41">
        <v>862.4477633143284</v>
      </c>
      <c r="AU16" s="41">
        <v>851.7973320856169</v>
      </c>
      <c r="AV16" s="41">
        <v>845.809786660093</v>
      </c>
      <c r="AW16" s="41">
        <v>830.5795508901915</v>
      </c>
      <c r="AX16" s="41">
        <v>822.1910195849408</v>
      </c>
      <c r="AY16" s="41">
        <v>815.8369605834146</v>
      </c>
      <c r="AZ16" s="41">
        <v>824.4655059035739</v>
      </c>
      <c r="BA16" s="41">
        <v>825.5903197724584</v>
      </c>
      <c r="BB16" s="41">
        <v>827.9559070654723</v>
      </c>
      <c r="BC16" s="41">
        <v>840.9194945453432</v>
      </c>
      <c r="BD16" s="41">
        <v>865.069681491844</v>
      </c>
      <c r="BE16" s="41">
        <v>883.632774397</v>
      </c>
      <c r="BF16" s="41">
        <v>912.4786109304591</v>
      </c>
      <c r="BG16" s="41">
        <v>931.6437169356644</v>
      </c>
      <c r="BH16" s="41">
        <v>988.4905713925874</v>
      </c>
      <c r="BI16" s="41">
        <v>997.2209618883559</v>
      </c>
      <c r="BJ16" s="41">
        <v>1047.9597437371438</v>
      </c>
      <c r="BK16" s="41">
        <v>1064.16707413347</v>
      </c>
      <c r="BL16" s="41">
        <v>1125.8331522810129</v>
      </c>
      <c r="BM16" s="41">
        <v>1187.531762260339</v>
      </c>
      <c r="BN16" s="41">
        <v>1211.8580263544309</v>
      </c>
      <c r="BO16" s="41">
        <v>1271.4164540467966</v>
      </c>
      <c r="BP16" s="41">
        <v>1327.0990201568256</v>
      </c>
      <c r="BQ16" s="41">
        <v>1370.4886856970688</v>
      </c>
      <c r="BR16" s="41">
        <v>1395.5831489512275</v>
      </c>
      <c r="BS16" s="41">
        <v>1417.9505114360056</v>
      </c>
      <c r="BT16" s="41">
        <v>1487.6191840703066</v>
      </c>
      <c r="BU16" s="41">
        <v>1534.9079362935213</v>
      </c>
      <c r="BV16" s="41">
        <v>1580.1406137839087</v>
      </c>
      <c r="BW16" s="41">
        <v>1615.693104405433</v>
      </c>
      <c r="BX16" s="41">
        <v>1691.495939726703</v>
      </c>
      <c r="BY16" s="41">
        <v>1745.9011370966832</v>
      </c>
      <c r="BZ16" s="41">
        <v>1797.7643471982183</v>
      </c>
      <c r="CA16" s="41">
        <v>1830.0820688346644</v>
      </c>
      <c r="CB16" s="41">
        <v>1867.5708839078138</v>
      </c>
      <c r="CC16" s="41">
        <v>1899.2083545249986</v>
      </c>
      <c r="CD16" s="41">
        <v>1959.058669928083</v>
      </c>
      <c r="CE16" s="41">
        <v>1990.9846294072145</v>
      </c>
      <c r="CF16" s="41">
        <v>2047.9869470452827</v>
      </c>
      <c r="CG16" s="41">
        <v>2170.628895798706</v>
      </c>
      <c r="CH16" s="41">
        <v>2221.115653201484</v>
      </c>
      <c r="CI16" s="41">
        <v>2323.199880943043</v>
      </c>
      <c r="CJ16" s="41">
        <v>2352.61966815205</v>
      </c>
      <c r="CK16" s="41">
        <v>2441.191547025355</v>
      </c>
      <c r="CL16" s="41">
        <v>2506.151141343659</v>
      </c>
      <c r="CM16" s="41">
        <v>2545.1192454007314</v>
      </c>
      <c r="CN16" s="41">
        <v>2561.9460854022336</v>
      </c>
      <c r="CO16" s="41">
        <v>3649.3408343769324</v>
      </c>
      <c r="CP16" s="41">
        <v>3892.5151556404326</v>
      </c>
      <c r="CQ16" s="41">
        <v>4135.689476903932</v>
      </c>
      <c r="CR16" s="41">
        <v>4378.863798167432</v>
      </c>
      <c r="CS16" s="41">
        <v>4622.038119430933</v>
      </c>
      <c r="CT16" s="41">
        <v>4865.212440694431</v>
      </c>
      <c r="CU16" s="41">
        <v>5108.3867619579305</v>
      </c>
      <c r="CV16" s="41">
        <v>5351.561083221431</v>
      </c>
      <c r="CW16" s="41">
        <v>5594.735404484929</v>
      </c>
      <c r="CX16" s="41">
        <v>5837.909725748445</v>
      </c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0"/>
        <v>2003</v>
      </c>
      <c r="B17" s="24" t="s">
        <v>19</v>
      </c>
      <c r="C17" s="12" t="s">
        <v>20</v>
      </c>
      <c r="D17" s="22" t="s">
        <v>49</v>
      </c>
      <c r="E17" s="22" t="s">
        <v>196</v>
      </c>
      <c r="F17" s="22" t="s">
        <v>41</v>
      </c>
      <c r="G17" s="22" t="s">
        <v>38</v>
      </c>
      <c r="H17" s="22"/>
      <c r="I17" s="13" t="s">
        <v>61</v>
      </c>
      <c r="J17" s="13" t="s">
        <v>204</v>
      </c>
      <c r="K17" s="23" t="s">
        <v>43</v>
      </c>
      <c r="L17" s="42">
        <v>655.926447081827</v>
      </c>
      <c r="M17" s="42">
        <v>661.3405736252645</v>
      </c>
      <c r="N17" s="42">
        <v>666.7547001687036</v>
      </c>
      <c r="O17" s="42">
        <v>672.1688267121411</v>
      </c>
      <c r="P17" s="42">
        <v>677.5829532555787</v>
      </c>
      <c r="Q17" s="42">
        <v>682.9970797990178</v>
      </c>
      <c r="R17" s="42">
        <v>688.4112063424554</v>
      </c>
      <c r="S17" s="42">
        <v>693.825332885893</v>
      </c>
      <c r="T17" s="42">
        <v>699.2394594293321</v>
      </c>
      <c r="U17" s="42">
        <v>704.6535859727696</v>
      </c>
      <c r="V17" s="42">
        <v>732.4420842007817</v>
      </c>
      <c r="W17" s="42">
        <v>706.6714316387703</v>
      </c>
      <c r="X17" s="42">
        <v>688.363911722347</v>
      </c>
      <c r="Y17" s="42">
        <v>678.9461798577831</v>
      </c>
      <c r="Z17" s="42">
        <v>681.136187270869</v>
      </c>
      <c r="AA17" s="42">
        <v>671.6390411472082</v>
      </c>
      <c r="AB17" s="42">
        <v>673.4557724636746</v>
      </c>
      <c r="AC17" s="42">
        <v>670.0099709475505</v>
      </c>
      <c r="AD17" s="42">
        <v>669.8966929843788</v>
      </c>
      <c r="AE17" s="42">
        <v>670.7283365109191</v>
      </c>
      <c r="AF17" s="42">
        <v>677.366659814736</v>
      </c>
      <c r="AG17" s="42">
        <v>671.6493902493717</v>
      </c>
      <c r="AH17" s="42">
        <v>669.8600601269143</v>
      </c>
      <c r="AI17" s="42">
        <v>654.8118044117027</v>
      </c>
      <c r="AJ17" s="42">
        <v>639.8012784447767</v>
      </c>
      <c r="AK17" s="42">
        <v>622.2797287163974</v>
      </c>
      <c r="AL17" s="42">
        <v>604.3000896793594</v>
      </c>
      <c r="AM17" s="42">
        <v>571.6387670989369</v>
      </c>
      <c r="AN17" s="42">
        <v>517.3413547144512</v>
      </c>
      <c r="AO17" s="42">
        <v>459.97075745699124</v>
      </c>
      <c r="AP17" s="42">
        <v>455.6104551719116</v>
      </c>
      <c r="AQ17" s="42">
        <v>446.0739491425594</v>
      </c>
      <c r="AR17" s="42">
        <v>432.74436679075967</v>
      </c>
      <c r="AS17" s="42">
        <v>411.794724399483</v>
      </c>
      <c r="AT17" s="42">
        <v>394.15716328219617</v>
      </c>
      <c r="AU17" s="42">
        <v>374.2028844824937</v>
      </c>
      <c r="AV17" s="42">
        <v>359.79942250133763</v>
      </c>
      <c r="AW17" s="42">
        <v>343.01616858754534</v>
      </c>
      <c r="AX17" s="42">
        <v>330.16947080782256</v>
      </c>
      <c r="AY17" s="42">
        <v>310.4843497373443</v>
      </c>
      <c r="AZ17" s="42">
        <v>298.8610813124831</v>
      </c>
      <c r="BA17" s="42">
        <v>288.62931495598474</v>
      </c>
      <c r="BB17" s="42">
        <v>277.36078302767686</v>
      </c>
      <c r="BC17" s="42">
        <v>275.8313584645401</v>
      </c>
      <c r="BD17" s="42">
        <v>282.1598966372923</v>
      </c>
      <c r="BE17" s="42">
        <v>275.7856144558513</v>
      </c>
      <c r="BF17" s="42">
        <v>286.45462957896694</v>
      </c>
      <c r="BG17" s="42">
        <v>291.7367298110702</v>
      </c>
      <c r="BH17" s="42">
        <v>296.9343470947361</v>
      </c>
      <c r="BI17" s="42">
        <v>297.75300757292024</v>
      </c>
      <c r="BJ17" s="42">
        <v>296.8144958583193</v>
      </c>
      <c r="BK17" s="42">
        <v>299.8576524919491</v>
      </c>
      <c r="BL17" s="42">
        <v>297.78709033857956</v>
      </c>
      <c r="BM17" s="42">
        <v>302.5708938746309</v>
      </c>
      <c r="BN17" s="42">
        <v>300.03343523406465</v>
      </c>
      <c r="BO17" s="42">
        <v>296.50055080761996</v>
      </c>
      <c r="BP17" s="42">
        <v>293.6546295163821</v>
      </c>
      <c r="BQ17" s="42">
        <v>287.93843119316483</v>
      </c>
      <c r="BR17" s="42">
        <v>288.5427590521328</v>
      </c>
      <c r="BS17" s="42">
        <v>284.51978081207056</v>
      </c>
      <c r="BT17" s="42">
        <v>274.9975635172938</v>
      </c>
      <c r="BU17" s="42">
        <v>267.2310506308439</v>
      </c>
      <c r="BV17" s="42">
        <v>252.1330958561712</v>
      </c>
      <c r="BW17" s="42">
        <v>239.3072924579606</v>
      </c>
      <c r="BX17" s="42">
        <v>230.9951573845887</v>
      </c>
      <c r="BY17" s="42">
        <v>208.18927681775682</v>
      </c>
      <c r="BZ17" s="42">
        <v>209.05098376608558</v>
      </c>
      <c r="CA17" s="42">
        <v>195.24524002690492</v>
      </c>
      <c r="CB17" s="42">
        <v>183.28203407974496</v>
      </c>
      <c r="CC17" s="42">
        <v>183.57717910432768</v>
      </c>
      <c r="CD17" s="42">
        <v>174.38349838243133</v>
      </c>
      <c r="CE17" s="42">
        <v>202.9731697079746</v>
      </c>
      <c r="CF17" s="42">
        <v>212.4665023318449</v>
      </c>
      <c r="CG17" s="42">
        <v>210.41475870787798</v>
      </c>
      <c r="CH17" s="42">
        <v>217.92813188186418</v>
      </c>
      <c r="CI17" s="42">
        <v>246.09997878783508</v>
      </c>
      <c r="CJ17" s="42">
        <v>254.5455570602533</v>
      </c>
      <c r="CK17" s="42">
        <v>255.70675105045328</v>
      </c>
      <c r="CL17" s="42">
        <v>279.769817582658</v>
      </c>
      <c r="CM17" s="42">
        <v>292.10569923605675</v>
      </c>
      <c r="CN17" s="42">
        <v>301.7266560016439</v>
      </c>
      <c r="CO17" s="42">
        <v>292.9971337874044</v>
      </c>
      <c r="CP17" s="42">
        <v>307.0507436043862</v>
      </c>
      <c r="CQ17" s="42">
        <v>321.10435342136645</v>
      </c>
      <c r="CR17" s="42">
        <v>335.1579632383483</v>
      </c>
      <c r="CS17" s="42">
        <v>349.21157305532864</v>
      </c>
      <c r="CT17" s="42">
        <v>363.26518287231045</v>
      </c>
      <c r="CU17" s="42">
        <v>377.31879268929225</v>
      </c>
      <c r="CV17" s="42">
        <v>391.3724025062724</v>
      </c>
      <c r="CW17" s="42">
        <v>405.4260123232543</v>
      </c>
      <c r="CX17" s="42">
        <v>419.4796221402346</v>
      </c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>
        <f t="shared" si="0"/>
        <v>2003</v>
      </c>
      <c r="B18" s="24" t="s">
        <v>21</v>
      </c>
      <c r="C18" s="12" t="s">
        <v>22</v>
      </c>
      <c r="D18" s="22" t="s">
        <v>49</v>
      </c>
      <c r="E18" s="22" t="s">
        <v>194</v>
      </c>
      <c r="F18" s="22"/>
      <c r="G18" s="22" t="s">
        <v>38</v>
      </c>
      <c r="H18" s="22"/>
      <c r="I18" s="13" t="s">
        <v>61</v>
      </c>
      <c r="J18" s="13" t="s">
        <v>204</v>
      </c>
      <c r="K18" s="23" t="s">
        <v>43</v>
      </c>
      <c r="L18" s="41">
        <v>1300.176498359824</v>
      </c>
      <c r="M18" s="41">
        <v>1371.241003169214</v>
      </c>
      <c r="N18" s="41">
        <v>1442.3055079786038</v>
      </c>
      <c r="O18" s="41">
        <v>1513.3700127879936</v>
      </c>
      <c r="P18" s="41">
        <v>1584.4345175973758</v>
      </c>
      <c r="Q18" s="41">
        <v>1655.499022406773</v>
      </c>
      <c r="R18" s="41">
        <v>1726.563527216155</v>
      </c>
      <c r="S18" s="41">
        <v>1797.6280320255528</v>
      </c>
      <c r="T18" s="41">
        <v>1868.6925368349348</v>
      </c>
      <c r="U18" s="41">
        <v>1939.7570416443325</v>
      </c>
      <c r="V18" s="41">
        <v>2052.1184258727035</v>
      </c>
      <c r="W18" s="41">
        <v>2004.131170259472</v>
      </c>
      <c r="X18" s="41">
        <v>1969.5470738956483</v>
      </c>
      <c r="Y18" s="41">
        <v>1941.8231832300294</v>
      </c>
      <c r="Z18" s="41">
        <v>1907.053212800247</v>
      </c>
      <c r="AA18" s="41">
        <v>1885.4791266985167</v>
      </c>
      <c r="AB18" s="41">
        <v>1825.3297978582486</v>
      </c>
      <c r="AC18" s="41">
        <v>1780.3445192763143</v>
      </c>
      <c r="AD18" s="41">
        <v>1743.9094617224346</v>
      </c>
      <c r="AE18" s="41">
        <v>1700.4851478878788</v>
      </c>
      <c r="AF18" s="41">
        <v>1665.3206182467327</v>
      </c>
      <c r="AG18" s="41">
        <v>1611.3418106777963</v>
      </c>
      <c r="AH18" s="41">
        <v>1564.0403044267925</v>
      </c>
      <c r="AI18" s="41">
        <v>1494.7944664704485</v>
      </c>
      <c r="AJ18" s="41">
        <v>1419.1608721294026</v>
      </c>
      <c r="AK18" s="41">
        <v>1325.1579886379377</v>
      </c>
      <c r="AL18" s="41">
        <v>1228.3950921314904</v>
      </c>
      <c r="AM18" s="41">
        <v>1100.0810554864124</v>
      </c>
      <c r="AN18" s="41">
        <v>986.6783046149972</v>
      </c>
      <c r="AO18" s="41">
        <v>833.7185984146324</v>
      </c>
      <c r="AP18" s="41">
        <v>834.4550828543425</v>
      </c>
      <c r="AQ18" s="41">
        <v>826.103761398082</v>
      </c>
      <c r="AR18" s="41">
        <v>845.6685689147356</v>
      </c>
      <c r="AS18" s="41">
        <v>835.950852002768</v>
      </c>
      <c r="AT18" s="41">
        <v>808.9741285319074</v>
      </c>
      <c r="AU18" s="41">
        <v>776.8146523701748</v>
      </c>
      <c r="AV18" s="41">
        <v>765.7091664951147</v>
      </c>
      <c r="AW18" s="41">
        <v>755.6430443553317</v>
      </c>
      <c r="AX18" s="41">
        <v>750.1641643082081</v>
      </c>
      <c r="AY18" s="41">
        <v>737.7504065812789</v>
      </c>
      <c r="AZ18" s="41">
        <v>724.2195107199293</v>
      </c>
      <c r="BA18" s="41">
        <v>720.9243994168639</v>
      </c>
      <c r="BB18" s="41">
        <v>736.248876633804</v>
      </c>
      <c r="BC18" s="41">
        <v>745.2160176617317</v>
      </c>
      <c r="BD18" s="41">
        <v>772.7229788034431</v>
      </c>
      <c r="BE18" s="41">
        <v>808.1450713967043</v>
      </c>
      <c r="BF18" s="41">
        <v>847.0445982631434</v>
      </c>
      <c r="BG18" s="41">
        <v>859.9153124485048</v>
      </c>
      <c r="BH18" s="41">
        <v>895.3093360929296</v>
      </c>
      <c r="BI18" s="41">
        <v>904.6476831090274</v>
      </c>
      <c r="BJ18" s="41">
        <v>932.5593371236342</v>
      </c>
      <c r="BK18" s="41">
        <v>921.0222313242756</v>
      </c>
      <c r="BL18" s="41">
        <v>938.5208557450036</v>
      </c>
      <c r="BM18" s="41">
        <v>1021.9020632680238</v>
      </c>
      <c r="BN18" s="41">
        <v>1038.0695527763792</v>
      </c>
      <c r="BO18" s="41">
        <v>1066.7871565475225</v>
      </c>
      <c r="BP18" s="41">
        <v>1076.141400204808</v>
      </c>
      <c r="BQ18" s="41">
        <v>1117.8886807687659</v>
      </c>
      <c r="BR18" s="41">
        <v>1146.216322348953</v>
      </c>
      <c r="BS18" s="41">
        <v>1171.0749608153014</v>
      </c>
      <c r="BT18" s="41">
        <v>1185.5301752681587</v>
      </c>
      <c r="BU18" s="41">
        <v>1161.799769899924</v>
      </c>
      <c r="BV18" s="41">
        <v>1170.9836418581838</v>
      </c>
      <c r="BW18" s="41">
        <v>1167.5248739685933</v>
      </c>
      <c r="BX18" s="41">
        <v>1179.6103762916655</v>
      </c>
      <c r="BY18" s="41">
        <v>1152.5656847569555</v>
      </c>
      <c r="BZ18" s="41">
        <v>1140.533096980342</v>
      </c>
      <c r="CA18" s="41">
        <v>1135.8372117651036</v>
      </c>
      <c r="CB18" s="41">
        <v>1120.4335087433155</v>
      </c>
      <c r="CC18" s="41">
        <v>1105.1902469588422</v>
      </c>
      <c r="CD18" s="41">
        <v>1091.7894838172945</v>
      </c>
      <c r="CE18" s="41">
        <v>1089.1882100341857</v>
      </c>
      <c r="CF18" s="41">
        <v>1063.671023874496</v>
      </c>
      <c r="CG18" s="41">
        <v>1055.365742145534</v>
      </c>
      <c r="CH18" s="41">
        <v>1132.9369322075645</v>
      </c>
      <c r="CI18" s="41">
        <v>1189.6958141880586</v>
      </c>
      <c r="CJ18" s="41">
        <v>1193.0777029667731</v>
      </c>
      <c r="CK18" s="41">
        <v>1220.2199734694614</v>
      </c>
      <c r="CL18" s="41">
        <v>1247.9147331473482</v>
      </c>
      <c r="CM18" s="41">
        <v>1260.6334172716088</v>
      </c>
      <c r="CN18" s="41">
        <v>1280.551847119741</v>
      </c>
      <c r="CO18" s="41">
        <v>1223.3125194563709</v>
      </c>
      <c r="CP18" s="41">
        <v>1241.489363278684</v>
      </c>
      <c r="CQ18" s="41">
        <v>1259.6662071009957</v>
      </c>
      <c r="CR18" s="41">
        <v>1277.8430509233094</v>
      </c>
      <c r="CS18" s="41">
        <v>1296.0198947456217</v>
      </c>
      <c r="CT18" s="41">
        <v>1314.1967385679338</v>
      </c>
      <c r="CU18" s="41">
        <v>1332.3735823902473</v>
      </c>
      <c r="CV18" s="41">
        <v>1350.5504262125596</v>
      </c>
      <c r="CW18" s="41">
        <v>1368.7272700348728</v>
      </c>
      <c r="CX18" s="41">
        <v>1386.9041138571847</v>
      </c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0"/>
        <v>2003</v>
      </c>
      <c r="B19" s="24" t="s">
        <v>23</v>
      </c>
      <c r="C19" s="12" t="s">
        <v>24</v>
      </c>
      <c r="D19" s="22" t="s">
        <v>49</v>
      </c>
      <c r="E19" s="22" t="s">
        <v>196</v>
      </c>
      <c r="F19" s="22" t="s">
        <v>41</v>
      </c>
      <c r="G19" s="22" t="s">
        <v>38</v>
      </c>
      <c r="H19" s="22"/>
      <c r="I19" s="13" t="s">
        <v>61</v>
      </c>
      <c r="J19" s="13" t="s">
        <v>204</v>
      </c>
      <c r="K19" s="23" t="s">
        <v>43</v>
      </c>
      <c r="L19" s="42">
        <v>31439.20726851366</v>
      </c>
      <c r="M19" s="42">
        <v>33161.87115547041</v>
      </c>
      <c r="N19" s="42">
        <v>34884.535042427015</v>
      </c>
      <c r="O19" s="42">
        <v>36607.19892938363</v>
      </c>
      <c r="P19" s="42">
        <v>38329.86281634039</v>
      </c>
      <c r="Q19" s="42">
        <v>40052.52670329699</v>
      </c>
      <c r="R19" s="42">
        <v>41775.19059025362</v>
      </c>
      <c r="S19" s="42">
        <v>43497.85447721038</v>
      </c>
      <c r="T19" s="42">
        <v>45220.51836416699</v>
      </c>
      <c r="U19" s="42">
        <v>46943.182251123595</v>
      </c>
      <c r="V19" s="42">
        <v>49218.83337747595</v>
      </c>
      <c r="W19" s="42">
        <v>48092.44131120415</v>
      </c>
      <c r="X19" s="42">
        <v>47215.88329086953</v>
      </c>
      <c r="Y19" s="42">
        <v>46423.12543496558</v>
      </c>
      <c r="Z19" s="42">
        <v>45638.1769221874</v>
      </c>
      <c r="AA19" s="42">
        <v>44822.47790738885</v>
      </c>
      <c r="AB19" s="42">
        <v>44016.985993625065</v>
      </c>
      <c r="AC19" s="42">
        <v>43004.59837889755</v>
      </c>
      <c r="AD19" s="42">
        <v>41977.55559795917</v>
      </c>
      <c r="AE19" s="42">
        <v>40867.43506940635</v>
      </c>
      <c r="AF19" s="42">
        <v>39590.923571554034</v>
      </c>
      <c r="AG19" s="42">
        <v>38195.29031682757</v>
      </c>
      <c r="AH19" s="42">
        <v>36707.937997855035</v>
      </c>
      <c r="AI19" s="42">
        <v>34965.668465352166</v>
      </c>
      <c r="AJ19" s="42">
        <v>32976.50568381917</v>
      </c>
      <c r="AK19" s="42">
        <v>30817.87332714893</v>
      </c>
      <c r="AL19" s="42">
        <v>28385.262201028017</v>
      </c>
      <c r="AM19" s="42">
        <v>25549.785294341113</v>
      </c>
      <c r="AN19" s="42">
        <v>22181.5211689577</v>
      </c>
      <c r="AO19" s="42">
        <v>18651.192418038267</v>
      </c>
      <c r="AP19" s="42">
        <v>18420.775092510376</v>
      </c>
      <c r="AQ19" s="42">
        <v>18106.9298810625</v>
      </c>
      <c r="AR19" s="42">
        <v>17767.42826142316</v>
      </c>
      <c r="AS19" s="42">
        <v>17385.70293310544</v>
      </c>
      <c r="AT19" s="42">
        <v>16976.94788112247</v>
      </c>
      <c r="AU19" s="42">
        <v>16551.741200796732</v>
      </c>
      <c r="AV19" s="42">
        <v>16227.462499739579</v>
      </c>
      <c r="AW19" s="42">
        <v>15874.687456839838</v>
      </c>
      <c r="AX19" s="42">
        <v>15717.048323175008</v>
      </c>
      <c r="AY19" s="42">
        <v>15615.888830412849</v>
      </c>
      <c r="AZ19" s="42">
        <v>15563.417797479236</v>
      </c>
      <c r="BA19" s="42">
        <v>15713.753506649855</v>
      </c>
      <c r="BB19" s="42">
        <v>15915.652607711407</v>
      </c>
      <c r="BC19" s="42">
        <v>16235.355310385208</v>
      </c>
      <c r="BD19" s="42">
        <v>16695.610823981035</v>
      </c>
      <c r="BE19" s="42">
        <v>17145.8168461704</v>
      </c>
      <c r="BF19" s="42">
        <v>17700.013273674896</v>
      </c>
      <c r="BG19" s="42">
        <v>18289.84472063955</v>
      </c>
      <c r="BH19" s="42">
        <v>19004.659371987414</v>
      </c>
      <c r="BI19" s="42">
        <v>19657.633293342737</v>
      </c>
      <c r="BJ19" s="42">
        <v>20368.511869380294</v>
      </c>
      <c r="BK19" s="42">
        <v>20990.257600967885</v>
      </c>
      <c r="BL19" s="42">
        <v>21774.449261873542</v>
      </c>
      <c r="BM19" s="42">
        <v>22594.409548626987</v>
      </c>
      <c r="BN19" s="42">
        <v>23268.957444933916</v>
      </c>
      <c r="BO19" s="42">
        <v>24065.107907039022</v>
      </c>
      <c r="BP19" s="42">
        <v>24760.858169915733</v>
      </c>
      <c r="BQ19" s="42">
        <v>25467.641339600126</v>
      </c>
      <c r="BR19" s="42">
        <v>25980.644967110326</v>
      </c>
      <c r="BS19" s="42">
        <v>26499.161819402903</v>
      </c>
      <c r="BT19" s="42">
        <v>26703.68027957663</v>
      </c>
      <c r="BU19" s="42">
        <v>26978.34178325877</v>
      </c>
      <c r="BV19" s="42">
        <v>27199.71464376113</v>
      </c>
      <c r="BW19" s="42">
        <v>27354.30054908855</v>
      </c>
      <c r="BX19" s="42">
        <v>27652.14378864201</v>
      </c>
      <c r="BY19" s="42">
        <v>27664.1942438197</v>
      </c>
      <c r="BZ19" s="42">
        <v>27639.05123681206</v>
      </c>
      <c r="CA19" s="42">
        <v>27777.70723286731</v>
      </c>
      <c r="CB19" s="42">
        <v>27814.432774528606</v>
      </c>
      <c r="CC19" s="42">
        <v>27763.900717893484</v>
      </c>
      <c r="CD19" s="42">
        <v>27882.005557169494</v>
      </c>
      <c r="CE19" s="42">
        <v>27838.881980131682</v>
      </c>
      <c r="CF19" s="42">
        <v>27764.82660903983</v>
      </c>
      <c r="CG19" s="42">
        <v>27626.66081376385</v>
      </c>
      <c r="CH19" s="42">
        <v>27622.447801195543</v>
      </c>
      <c r="CI19" s="42">
        <v>27752.66666436255</v>
      </c>
      <c r="CJ19" s="42">
        <v>27625.295233222514</v>
      </c>
      <c r="CK19" s="42">
        <v>27920.28218351388</v>
      </c>
      <c r="CL19" s="42">
        <v>28208.10779343189</v>
      </c>
      <c r="CM19" s="42">
        <v>28712.327600673172</v>
      </c>
      <c r="CN19" s="42">
        <v>28996.54028396865</v>
      </c>
      <c r="CO19" s="42">
        <v>50665.42795666771</v>
      </c>
      <c r="CP19" s="42">
        <v>54987.2949572215</v>
      </c>
      <c r="CQ19" s="42">
        <v>59309.16195777544</v>
      </c>
      <c r="CR19" s="42">
        <v>63631.028958329385</v>
      </c>
      <c r="CS19" s="42">
        <v>67952.89595888316</v>
      </c>
      <c r="CT19" s="42">
        <v>72274.76295943712</v>
      </c>
      <c r="CU19" s="42">
        <v>76596.62995999106</v>
      </c>
      <c r="CV19" s="42">
        <v>80918.49696054484</v>
      </c>
      <c r="CW19" s="42">
        <v>85240.36396109877</v>
      </c>
      <c r="CX19" s="42">
        <v>89562.2309616527</v>
      </c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0"/>
        <v>2003</v>
      </c>
      <c r="B20" s="24" t="s">
        <v>25</v>
      </c>
      <c r="C20" s="12" t="s">
        <v>26</v>
      </c>
      <c r="D20" s="22" t="s">
        <v>49</v>
      </c>
      <c r="E20" s="22"/>
      <c r="F20" s="22" t="s">
        <v>41</v>
      </c>
      <c r="G20" s="22" t="s">
        <v>38</v>
      </c>
      <c r="H20" s="22"/>
      <c r="I20" s="13" t="s">
        <v>61</v>
      </c>
      <c r="J20" s="13" t="s">
        <v>204</v>
      </c>
      <c r="K20" s="23" t="s">
        <v>43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-3964.724690801153</v>
      </c>
      <c r="W20" s="41">
        <v>-1932.6571226474719</v>
      </c>
      <c r="X20" s="41">
        <v>99.410445506211</v>
      </c>
      <c r="Y20" s="41">
        <v>2131.4780136598956</v>
      </c>
      <c r="Z20" s="41">
        <v>4163.545581813576</v>
      </c>
      <c r="AA20" s="41">
        <v>6195.613149967254</v>
      </c>
      <c r="AB20" s="41">
        <v>8227.680718120937</v>
      </c>
      <c r="AC20" s="41">
        <v>10259.748286274627</v>
      </c>
      <c r="AD20" s="41">
        <v>12291.815854428316</v>
      </c>
      <c r="AE20" s="41">
        <v>14323.883422582001</v>
      </c>
      <c r="AF20" s="41">
        <v>15727.988910594624</v>
      </c>
      <c r="AG20" s="41">
        <v>16978.728000506933</v>
      </c>
      <c r="AH20" s="41">
        <v>18387.123727483275</v>
      </c>
      <c r="AI20" s="41">
        <v>19758.517160068754</v>
      </c>
      <c r="AJ20" s="41">
        <v>20932.51308151865</v>
      </c>
      <c r="AK20" s="41">
        <v>22118.282208064793</v>
      </c>
      <c r="AL20" s="41">
        <v>23225.746316082048</v>
      </c>
      <c r="AM20" s="41">
        <v>24177.942279536874</v>
      </c>
      <c r="AN20" s="41">
        <v>24955.51273003155</v>
      </c>
      <c r="AO20" s="41">
        <v>25470.9840410314</v>
      </c>
      <c r="AP20" s="41">
        <v>25898.33003101238</v>
      </c>
      <c r="AQ20" s="41">
        <v>26102.182729336193</v>
      </c>
      <c r="AR20" s="41">
        <v>26210.02517206665</v>
      </c>
      <c r="AS20" s="41">
        <v>26258.57840081545</v>
      </c>
      <c r="AT20" s="41">
        <v>26080.418243375883</v>
      </c>
      <c r="AU20" s="41">
        <v>25867.840825981453</v>
      </c>
      <c r="AV20" s="41">
        <v>25867.001673702078</v>
      </c>
      <c r="AW20" s="41">
        <v>25592.099887737477</v>
      </c>
      <c r="AX20" s="41">
        <v>25594.358825806874</v>
      </c>
      <c r="AY20" s="41">
        <v>25517.183739810756</v>
      </c>
      <c r="AZ20" s="41">
        <v>25482.58058144106</v>
      </c>
      <c r="BA20" s="41">
        <v>25393.911750155876</v>
      </c>
      <c r="BB20" s="41">
        <v>25277.72692337845</v>
      </c>
      <c r="BC20" s="41">
        <v>25325.250326341826</v>
      </c>
      <c r="BD20" s="41">
        <v>25433.901950662294</v>
      </c>
      <c r="BE20" s="41">
        <v>25521.587704927668</v>
      </c>
      <c r="BF20" s="41">
        <v>25482.2395729893</v>
      </c>
      <c r="BG20" s="41">
        <v>25244.738376765326</v>
      </c>
      <c r="BH20" s="41">
        <v>25237.83641244424</v>
      </c>
      <c r="BI20" s="41">
        <v>24889.431227659326</v>
      </c>
      <c r="BJ20" s="41">
        <v>24707.94026151079</v>
      </c>
      <c r="BK20" s="41">
        <v>24099.92702781884</v>
      </c>
      <c r="BL20" s="41">
        <v>23489.404004756463</v>
      </c>
      <c r="BM20" s="41">
        <v>22832.953455052957</v>
      </c>
      <c r="BN20" s="41">
        <v>22167.715359244266</v>
      </c>
      <c r="BO20" s="41">
        <v>21346.72504147432</v>
      </c>
      <c r="BP20" s="41">
        <v>20552.328338400388</v>
      </c>
      <c r="BQ20" s="41">
        <v>19590.34200281308</v>
      </c>
      <c r="BR20" s="41">
        <v>18661.533118934145</v>
      </c>
      <c r="BS20" s="41">
        <v>17589.098860306593</v>
      </c>
      <c r="BT20" s="41">
        <v>16490.993247665516</v>
      </c>
      <c r="BU20" s="41">
        <v>15318.896693338123</v>
      </c>
      <c r="BV20" s="41">
        <v>14069.343400835249</v>
      </c>
      <c r="BW20" s="41">
        <v>12881.819763716403</v>
      </c>
      <c r="BX20" s="41">
        <v>11579.84111412908</v>
      </c>
      <c r="BY20" s="41">
        <v>10630.536945309363</v>
      </c>
      <c r="BZ20" s="41">
        <v>9585.12597319046</v>
      </c>
      <c r="CA20" s="41">
        <v>8548.616959031322</v>
      </c>
      <c r="CB20" s="41">
        <v>7624.129151752851</v>
      </c>
      <c r="CC20" s="41">
        <v>6658.37709129406</v>
      </c>
      <c r="CD20" s="41">
        <v>5825.050376508343</v>
      </c>
      <c r="CE20" s="41">
        <v>5166.759754220312</v>
      </c>
      <c r="CF20" s="41">
        <v>4478.065199503535</v>
      </c>
      <c r="CG20" s="41">
        <v>3864.177885174744</v>
      </c>
      <c r="CH20" s="41">
        <v>3354.8069106749754</v>
      </c>
      <c r="CI20" s="41">
        <v>2901.018281411096</v>
      </c>
      <c r="CJ20" s="41">
        <v>2522.4902456891855</v>
      </c>
      <c r="CK20" s="41">
        <v>2206.4838892968446</v>
      </c>
      <c r="CL20" s="41">
        <v>2061.5915785625266</v>
      </c>
      <c r="CM20" s="41">
        <v>1833.1081824253727</v>
      </c>
      <c r="CN20" s="41">
        <v>1595.6636000930184</v>
      </c>
      <c r="CO20" s="41">
        <v>1352.2879175091482</v>
      </c>
      <c r="CP20" s="41">
        <v>1459.1433105077624</v>
      </c>
      <c r="CQ20" s="41">
        <v>1238.3118309659774</v>
      </c>
      <c r="CR20" s="41">
        <v>1153.127454812075</v>
      </c>
      <c r="CS20" s="41">
        <v>1061.4081095338324</v>
      </c>
      <c r="CT20" s="41">
        <v>1086.3900756195735</v>
      </c>
      <c r="CU20" s="41">
        <v>1100.4591830267943</v>
      </c>
      <c r="CV20" s="41">
        <v>1182.923789103803</v>
      </c>
      <c r="CW20" s="41">
        <v>1182.8209777332422</v>
      </c>
      <c r="CX20" s="41">
        <v>34387.49522164066</v>
      </c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0"/>
        <v>2003</v>
      </c>
      <c r="B21" s="24" t="s">
        <v>27</v>
      </c>
      <c r="C21" s="12" t="s">
        <v>28</v>
      </c>
      <c r="D21" s="22" t="s">
        <v>49</v>
      </c>
      <c r="E21" s="22" t="s">
        <v>192</v>
      </c>
      <c r="F21" s="22" t="s">
        <v>41</v>
      </c>
      <c r="G21" s="22" t="s">
        <v>38</v>
      </c>
      <c r="H21" s="22"/>
      <c r="I21" s="13" t="s">
        <v>61</v>
      </c>
      <c r="J21" s="13" t="s">
        <v>204</v>
      </c>
      <c r="K21" s="23" t="s">
        <v>43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-3863.743991787058</v>
      </c>
      <c r="W21" s="41">
        <v>-1864.3108540545707</v>
      </c>
      <c r="X21" s="41">
        <v>135.12228367791815</v>
      </c>
      <c r="Y21" s="41">
        <v>2134.5554214104086</v>
      </c>
      <c r="Z21" s="41">
        <v>4133.988559142895</v>
      </c>
      <c r="AA21" s="41">
        <v>6133.421696875379</v>
      </c>
      <c r="AB21" s="41">
        <v>8132.854834607869</v>
      </c>
      <c r="AC21" s="41">
        <v>10132.287972340364</v>
      </c>
      <c r="AD21" s="41">
        <v>12131.721110072858</v>
      </c>
      <c r="AE21" s="41">
        <v>14131.15424780535</v>
      </c>
      <c r="AF21" s="41">
        <v>15500.08402902666</v>
      </c>
      <c r="AG21" s="41">
        <v>16707.599843605814</v>
      </c>
      <c r="AH21" s="41">
        <v>18071.144547892123</v>
      </c>
      <c r="AI21" s="41">
        <v>19393.883499794483</v>
      </c>
      <c r="AJ21" s="41">
        <v>20523.640185645192</v>
      </c>
      <c r="AK21" s="41">
        <v>21653.551088562708</v>
      </c>
      <c r="AL21" s="41">
        <v>22706.390350178917</v>
      </c>
      <c r="AM21" s="41">
        <v>23604.987874463463</v>
      </c>
      <c r="AN21" s="41">
        <v>24320.80089598854</v>
      </c>
      <c r="AO21" s="41">
        <v>24773.457970988813</v>
      </c>
      <c r="AP21" s="41">
        <v>25137.412107103544</v>
      </c>
      <c r="AQ21" s="41">
        <v>25278.23194088949</v>
      </c>
      <c r="AR21" s="41">
        <v>25315.46244656906</v>
      </c>
      <c r="AS21" s="41">
        <v>25304.002034374116</v>
      </c>
      <c r="AT21" s="41">
        <v>25069.113563291216</v>
      </c>
      <c r="AU21" s="41">
        <v>24802.70911071331</v>
      </c>
      <c r="AV21" s="41">
        <v>24713.888897639245</v>
      </c>
      <c r="AW21" s="41">
        <v>24377.909961661902</v>
      </c>
      <c r="AX21" s="41">
        <v>24338.380339431595</v>
      </c>
      <c r="AY21" s="41">
        <v>24224.608876427665</v>
      </c>
      <c r="AZ21" s="41">
        <v>24150.06006962706</v>
      </c>
      <c r="BA21" s="41">
        <v>24024.8254930179</v>
      </c>
      <c r="BB21" s="41">
        <v>23837.969335016365</v>
      </c>
      <c r="BC21" s="41">
        <v>23852.363824162774</v>
      </c>
      <c r="BD21" s="41">
        <v>23884.68133951818</v>
      </c>
      <c r="BE21" s="41">
        <v>23944.70136434321</v>
      </c>
      <c r="BF21" s="41">
        <v>23880.616956121772</v>
      </c>
      <c r="BG21" s="41">
        <v>23623.897467663028</v>
      </c>
      <c r="BH21" s="41">
        <v>23612.291954586315</v>
      </c>
      <c r="BI21" s="41">
        <v>23261.78721385491</v>
      </c>
      <c r="BJ21" s="41">
        <v>23068.111510081875</v>
      </c>
      <c r="BK21" s="41">
        <v>22462.28256304003</v>
      </c>
      <c r="BL21" s="41">
        <v>21867.184572427366</v>
      </c>
      <c r="BM21" s="41">
        <v>21225.827262787716</v>
      </c>
      <c r="BN21" s="41">
        <v>20581.71599089384</v>
      </c>
      <c r="BO21" s="41">
        <v>19809.166041883545</v>
      </c>
      <c r="BP21" s="41">
        <v>19050.271927719252</v>
      </c>
      <c r="BQ21" s="41">
        <v>18112.311337849922</v>
      </c>
      <c r="BR21" s="41">
        <v>17180.89586431087</v>
      </c>
      <c r="BS21" s="41">
        <v>16127.532449476683</v>
      </c>
      <c r="BT21" s="41">
        <v>15067.435963036945</v>
      </c>
      <c r="BU21" s="41">
        <v>13949.387734050055</v>
      </c>
      <c r="BV21" s="41">
        <v>12738.220569096113</v>
      </c>
      <c r="BW21" s="41">
        <v>11639.463261895791</v>
      </c>
      <c r="BX21" s="41">
        <v>10377.016337849183</v>
      </c>
      <c r="BY21" s="41">
        <v>9474.298561159556</v>
      </c>
      <c r="BZ21" s="41">
        <v>8489.976595876193</v>
      </c>
      <c r="CA21" s="41">
        <v>7490.703008321467</v>
      </c>
      <c r="CB21" s="41">
        <v>6603.266811008048</v>
      </c>
      <c r="CC21" s="41">
        <v>5705.669090272574</v>
      </c>
      <c r="CD21" s="41">
        <v>4929.242450873626</v>
      </c>
      <c r="CE21" s="41">
        <v>4314.426850646007</v>
      </c>
      <c r="CF21" s="41">
        <v>3672.253671410928</v>
      </c>
      <c r="CG21" s="41">
        <v>3102.2276333935197</v>
      </c>
      <c r="CH21" s="41">
        <v>2650.872034957155</v>
      </c>
      <c r="CI21" s="41">
        <v>2232.1813548418695</v>
      </c>
      <c r="CJ21" s="41">
        <v>1908.503447988874</v>
      </c>
      <c r="CK21" s="41">
        <v>1659.9135487094363</v>
      </c>
      <c r="CL21" s="41">
        <v>1525.7624078161068</v>
      </c>
      <c r="CM21" s="41">
        <v>1344.0481660046664</v>
      </c>
      <c r="CN21" s="41">
        <v>1155.6428645921042</v>
      </c>
      <c r="CO21" s="41">
        <v>948.6816568000474</v>
      </c>
      <c r="CP21" s="41">
        <v>1066.9687232315543</v>
      </c>
      <c r="CQ21" s="41">
        <v>871.8666686258741</v>
      </c>
      <c r="CR21" s="41">
        <v>808.2596433784145</v>
      </c>
      <c r="CS21" s="41">
        <v>737.4986929187392</v>
      </c>
      <c r="CT21" s="41">
        <v>778.825301150212</v>
      </c>
      <c r="CU21" s="41">
        <v>794.2141541873713</v>
      </c>
      <c r="CV21" s="41">
        <v>888.7999579805962</v>
      </c>
      <c r="CW21" s="41">
        <v>908.6798811592048</v>
      </c>
      <c r="CX21" s="41">
        <v>31426.079504845296</v>
      </c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0"/>
        <v>2003</v>
      </c>
      <c r="B22" s="24" t="s">
        <v>29</v>
      </c>
      <c r="C22" s="12" t="s">
        <v>30</v>
      </c>
      <c r="D22" s="22" t="s">
        <v>49</v>
      </c>
      <c r="E22" s="22"/>
      <c r="F22" s="22"/>
      <c r="G22" s="22"/>
      <c r="H22" s="22"/>
      <c r="I22" s="13"/>
      <c r="J22" s="1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0"/>
        <v>2003</v>
      </c>
      <c r="B23" s="22" t="s">
        <v>31</v>
      </c>
      <c r="C23" s="12" t="s">
        <v>32</v>
      </c>
      <c r="D23" s="22" t="s">
        <v>49</v>
      </c>
      <c r="E23" s="22" t="s">
        <v>192</v>
      </c>
      <c r="F23" s="22" t="s">
        <v>41</v>
      </c>
      <c r="G23" s="22" t="s">
        <v>38</v>
      </c>
      <c r="H23" s="22"/>
      <c r="I23" s="13" t="s">
        <v>61</v>
      </c>
      <c r="J23" s="13" t="s">
        <v>204</v>
      </c>
      <c r="K23" s="23" t="s">
        <v>43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-100.9806990140953</v>
      </c>
      <c r="W23" s="41">
        <v>-68.34626859290111</v>
      </c>
      <c r="X23" s="41">
        <v>-35.711838171707136</v>
      </c>
      <c r="Y23" s="41">
        <v>-3.07740775051307</v>
      </c>
      <c r="Z23" s="41">
        <v>29.55702267068093</v>
      </c>
      <c r="AA23" s="41">
        <v>62.19145309187501</v>
      </c>
      <c r="AB23" s="41">
        <v>94.82588351306909</v>
      </c>
      <c r="AC23" s="41">
        <v>127.46031393426307</v>
      </c>
      <c r="AD23" s="41">
        <v>160.09474435545752</v>
      </c>
      <c r="AE23" s="41">
        <v>192.72917477665104</v>
      </c>
      <c r="AF23" s="41">
        <v>227.9048815679639</v>
      </c>
      <c r="AG23" s="41">
        <v>271.12815690112006</v>
      </c>
      <c r="AH23" s="41">
        <v>315.9791795911509</v>
      </c>
      <c r="AI23" s="41">
        <v>364.63366027426963</v>
      </c>
      <c r="AJ23" s="41">
        <v>408.87289587345686</v>
      </c>
      <c r="AK23" s="41">
        <v>464.731119502085</v>
      </c>
      <c r="AL23" s="41">
        <v>519.3559659031321</v>
      </c>
      <c r="AM23" s="41">
        <v>572.9544050734115</v>
      </c>
      <c r="AN23" s="41">
        <v>634.7118340430079</v>
      </c>
      <c r="AO23" s="41">
        <v>697.5260700425878</v>
      </c>
      <c r="AP23" s="41">
        <v>760.9179239088382</v>
      </c>
      <c r="AQ23" s="41">
        <v>823.9507884467023</v>
      </c>
      <c r="AR23" s="41">
        <v>894.5627254975886</v>
      </c>
      <c r="AS23" s="41">
        <v>954.5763664413341</v>
      </c>
      <c r="AT23" s="41">
        <v>1011.304680084667</v>
      </c>
      <c r="AU23" s="41">
        <v>1065.1317152681454</v>
      </c>
      <c r="AV23" s="41">
        <v>1153.1127760628315</v>
      </c>
      <c r="AW23" s="41">
        <v>1214.1899260755754</v>
      </c>
      <c r="AX23" s="41">
        <v>1255.9784863752789</v>
      </c>
      <c r="AY23" s="41">
        <v>1292.574863383091</v>
      </c>
      <c r="AZ23" s="41">
        <v>1332.5205118139997</v>
      </c>
      <c r="BA23" s="41">
        <v>1369.0862571379757</v>
      </c>
      <c r="BB23" s="41">
        <v>1439.757588362085</v>
      </c>
      <c r="BC23" s="41">
        <v>1472.8865021790502</v>
      </c>
      <c r="BD23" s="41">
        <v>1549.2206111441103</v>
      </c>
      <c r="BE23" s="41">
        <v>1576.886340584458</v>
      </c>
      <c r="BF23" s="41">
        <v>1601.6226168675278</v>
      </c>
      <c r="BG23" s="41">
        <v>1620.8409091023</v>
      </c>
      <c r="BH23" s="41">
        <v>1625.544457857925</v>
      </c>
      <c r="BI23" s="41">
        <v>1627.6440138044147</v>
      </c>
      <c r="BJ23" s="41">
        <v>1639.8287514289145</v>
      </c>
      <c r="BK23" s="41">
        <v>1637.6444647788137</v>
      </c>
      <c r="BL23" s="41">
        <v>1622.2194323290985</v>
      </c>
      <c r="BM23" s="41">
        <v>1607.1261922652418</v>
      </c>
      <c r="BN23" s="41">
        <v>1585.9993683504258</v>
      </c>
      <c r="BO23" s="41">
        <v>1537.5589995907771</v>
      </c>
      <c r="BP23" s="41">
        <v>1502.056410681137</v>
      </c>
      <c r="BQ23" s="41">
        <v>1478.0306649631561</v>
      </c>
      <c r="BR23" s="41">
        <v>1480.6372546232758</v>
      </c>
      <c r="BS23" s="41">
        <v>1461.5664108299115</v>
      </c>
      <c r="BT23" s="41">
        <v>1423.5572846285695</v>
      </c>
      <c r="BU23" s="41">
        <v>1369.508959288068</v>
      </c>
      <c r="BV23" s="41">
        <v>1331.1228317391358</v>
      </c>
      <c r="BW23" s="41">
        <v>1242.3565018206116</v>
      </c>
      <c r="BX23" s="41">
        <v>1202.8247762798965</v>
      </c>
      <c r="BY23" s="41">
        <v>1156.2383841498072</v>
      </c>
      <c r="BZ23" s="41">
        <v>1095.149377314267</v>
      </c>
      <c r="CA23" s="41">
        <v>1057.9139507098546</v>
      </c>
      <c r="CB23" s="41">
        <v>1020.8623407448034</v>
      </c>
      <c r="CC23" s="41">
        <v>952.7080010214861</v>
      </c>
      <c r="CD23" s="41">
        <v>895.8079256347178</v>
      </c>
      <c r="CE23" s="41">
        <v>852.3329035743051</v>
      </c>
      <c r="CF23" s="41">
        <v>805.8115280926077</v>
      </c>
      <c r="CG23" s="41">
        <v>761.9502517812242</v>
      </c>
      <c r="CH23" s="41">
        <v>703.9348757178207</v>
      </c>
      <c r="CI23" s="41">
        <v>668.8369265692263</v>
      </c>
      <c r="CJ23" s="41">
        <v>613.9867977003115</v>
      </c>
      <c r="CK23" s="41">
        <v>546.570340587408</v>
      </c>
      <c r="CL23" s="41">
        <v>535.8291707464199</v>
      </c>
      <c r="CM23" s="41">
        <v>489.06001642070623</v>
      </c>
      <c r="CN23" s="41">
        <v>440.0207355009144</v>
      </c>
      <c r="CO23" s="41">
        <v>403.6062607091007</v>
      </c>
      <c r="CP23" s="41">
        <v>392.174587276208</v>
      </c>
      <c r="CQ23" s="41">
        <v>366.4451623401033</v>
      </c>
      <c r="CR23" s="41">
        <v>344.8678114336607</v>
      </c>
      <c r="CS23" s="41">
        <v>323.9094166150933</v>
      </c>
      <c r="CT23" s="41">
        <v>307.5647744693616</v>
      </c>
      <c r="CU23" s="41">
        <v>306.24502883942307</v>
      </c>
      <c r="CV23" s="41">
        <v>294.12383112320686</v>
      </c>
      <c r="CW23" s="41">
        <v>274.1410965740373</v>
      </c>
      <c r="CX23" s="41">
        <v>2961.4157167953663</v>
      </c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0"/>
        <v>2003</v>
      </c>
      <c r="B24" s="24" t="s">
        <v>33</v>
      </c>
      <c r="C24" s="12" t="s">
        <v>34</v>
      </c>
      <c r="D24" s="12" t="s">
        <v>207</v>
      </c>
      <c r="E24" s="22"/>
      <c r="F24" s="22" t="s">
        <v>41</v>
      </c>
      <c r="G24" s="22" t="s">
        <v>38</v>
      </c>
      <c r="H24" s="22"/>
      <c r="I24" s="13" t="s">
        <v>61</v>
      </c>
      <c r="J24" s="13" t="s">
        <v>204</v>
      </c>
      <c r="K24" s="23" t="s">
        <v>48</v>
      </c>
      <c r="L24" s="22">
        <v>2221799</v>
      </c>
      <c r="M24" s="22">
        <v>2162330</v>
      </c>
      <c r="N24" s="22">
        <v>2112508</v>
      </c>
      <c r="O24" s="22">
        <v>2071167</v>
      </c>
      <c r="P24" s="22">
        <v>2037140</v>
      </c>
      <c r="Q24" s="22">
        <v>2009254</v>
      </c>
      <c r="R24" s="22">
        <v>1986347</v>
      </c>
      <c r="S24" s="22">
        <v>1967246</v>
      </c>
      <c r="T24" s="22">
        <v>1950785</v>
      </c>
      <c r="U24" s="22">
        <v>1935794</v>
      </c>
      <c r="V24" s="22">
        <v>1922794</v>
      </c>
      <c r="W24" s="22">
        <v>1912304</v>
      </c>
      <c r="X24" s="22">
        <v>1894716</v>
      </c>
      <c r="Y24" s="22">
        <v>1865483</v>
      </c>
      <c r="Z24" s="22">
        <v>1828501</v>
      </c>
      <c r="AA24" s="22">
        <v>1792266</v>
      </c>
      <c r="AB24" s="22">
        <v>1755138</v>
      </c>
      <c r="AC24" s="22">
        <v>1718297</v>
      </c>
      <c r="AD24" s="22">
        <v>1683198</v>
      </c>
      <c r="AE24" s="22">
        <v>1648957</v>
      </c>
      <c r="AF24" s="22">
        <v>1613252</v>
      </c>
      <c r="AG24" s="22">
        <v>1576574</v>
      </c>
      <c r="AH24" s="22">
        <v>1539577</v>
      </c>
      <c r="AI24" s="22">
        <v>1502363</v>
      </c>
      <c r="AJ24" s="22">
        <v>1464905</v>
      </c>
      <c r="AK24" s="22">
        <v>1427406</v>
      </c>
      <c r="AL24" s="22">
        <v>1390224</v>
      </c>
      <c r="AM24" s="22">
        <v>1351865</v>
      </c>
      <c r="AN24" s="22">
        <v>1311734</v>
      </c>
      <c r="AO24" s="22">
        <v>1270781</v>
      </c>
      <c r="AP24" s="22">
        <v>1230325</v>
      </c>
      <c r="AQ24" s="22">
        <v>1189821</v>
      </c>
      <c r="AR24" s="22">
        <v>1152130</v>
      </c>
      <c r="AS24" s="22">
        <v>1118720</v>
      </c>
      <c r="AT24" s="22">
        <v>1088223</v>
      </c>
      <c r="AU24" s="22">
        <v>1057907</v>
      </c>
      <c r="AV24" s="22">
        <v>1028439</v>
      </c>
      <c r="AW24" s="22">
        <v>998477</v>
      </c>
      <c r="AX24" s="22">
        <v>967111</v>
      </c>
      <c r="AY24" s="22">
        <v>935121</v>
      </c>
      <c r="AZ24" s="22">
        <v>903915</v>
      </c>
      <c r="BA24" s="22">
        <v>872896</v>
      </c>
      <c r="BB24" s="22">
        <v>843670</v>
      </c>
      <c r="BC24" s="22">
        <v>817079</v>
      </c>
      <c r="BD24" s="22">
        <v>792121</v>
      </c>
      <c r="BE24" s="22">
        <v>767087</v>
      </c>
      <c r="BF24" s="22">
        <v>742476</v>
      </c>
      <c r="BG24" s="22">
        <v>716392</v>
      </c>
      <c r="BH24" s="22">
        <v>687761</v>
      </c>
      <c r="BI24" s="22">
        <v>657523</v>
      </c>
      <c r="BJ24" s="22">
        <v>628096</v>
      </c>
      <c r="BK24" s="22">
        <v>599493</v>
      </c>
      <c r="BL24" s="22">
        <v>570058</v>
      </c>
      <c r="BM24" s="22">
        <v>539371</v>
      </c>
      <c r="BN24" s="22">
        <v>508401</v>
      </c>
      <c r="BO24" s="22">
        <v>478099</v>
      </c>
      <c r="BP24" s="22">
        <v>447758</v>
      </c>
      <c r="BQ24" s="22">
        <v>421747</v>
      </c>
      <c r="BR24" s="22">
        <v>402173</v>
      </c>
      <c r="BS24" s="22">
        <v>386907</v>
      </c>
      <c r="BT24" s="22">
        <v>371718</v>
      </c>
      <c r="BU24" s="22">
        <v>357459</v>
      </c>
      <c r="BV24" s="22">
        <v>342342</v>
      </c>
      <c r="BW24" s="22">
        <v>325057</v>
      </c>
      <c r="BX24" s="22">
        <v>306483</v>
      </c>
      <c r="BY24" s="22">
        <v>288924</v>
      </c>
      <c r="BZ24" s="22">
        <v>272042</v>
      </c>
      <c r="CA24" s="22">
        <v>254920</v>
      </c>
      <c r="CB24" s="22">
        <v>237371</v>
      </c>
      <c r="CC24" s="22">
        <v>219690</v>
      </c>
      <c r="CD24" s="22">
        <v>202434</v>
      </c>
      <c r="CE24" s="22">
        <v>185589</v>
      </c>
      <c r="CF24" s="22">
        <v>169269</v>
      </c>
      <c r="CG24" s="22">
        <v>153620</v>
      </c>
      <c r="CH24" s="22">
        <v>138676</v>
      </c>
      <c r="CI24" s="22">
        <v>124237</v>
      </c>
      <c r="CJ24" s="22">
        <v>110237</v>
      </c>
      <c r="CK24" s="22">
        <v>97616</v>
      </c>
      <c r="CL24" s="22">
        <v>86787</v>
      </c>
      <c r="CM24" s="22">
        <v>77327</v>
      </c>
      <c r="CN24" s="22">
        <v>68452</v>
      </c>
      <c r="CO24" s="22">
        <v>60388</v>
      </c>
      <c r="CP24" s="22">
        <v>52489</v>
      </c>
      <c r="CQ24" s="22">
        <v>44375</v>
      </c>
      <c r="CR24" s="22">
        <v>36393</v>
      </c>
      <c r="CS24" s="22">
        <v>29194</v>
      </c>
      <c r="CT24" s="22">
        <v>22562</v>
      </c>
      <c r="CU24" s="22">
        <v>17049</v>
      </c>
      <c r="CV24" s="22">
        <v>12972</v>
      </c>
      <c r="CW24" s="22">
        <v>9999</v>
      </c>
      <c r="CX24" s="22">
        <v>23000</v>
      </c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ht="12.75">
      <c r="A25" s="19"/>
      <c r="B25" s="7"/>
      <c r="C25" s="1"/>
      <c r="D25" s="8"/>
      <c r="E25" s="8"/>
      <c r="F25" s="8"/>
      <c r="G25" s="8"/>
      <c r="H25" s="8"/>
      <c r="I25" s="18"/>
      <c r="J25" s="18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ht="12.75">
      <c r="A26" s="7"/>
      <c r="B26" s="7"/>
      <c r="C26" s="1"/>
      <c r="D26" s="8"/>
      <c r="E26" s="8"/>
      <c r="F26" s="8"/>
      <c r="G26" s="8"/>
      <c r="H26" s="8"/>
      <c r="I26" s="18"/>
      <c r="J26" s="18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5">
      <c r="A100" s="15"/>
      <c r="B100" s="7"/>
      <c r="C100" s="17" t="s">
        <v>35</v>
      </c>
      <c r="D100" t="s">
        <v>40</v>
      </c>
      <c r="E100" s="15" t="s">
        <v>192</v>
      </c>
      <c r="F100" t="s">
        <v>41</v>
      </c>
      <c r="G100" t="s">
        <v>38</v>
      </c>
      <c r="H100">
        <v>66</v>
      </c>
      <c r="I100" s="1" t="s">
        <v>42</v>
      </c>
      <c r="J100" s="18" t="str">
        <f>VLOOKUP(H100,AgeList,3,FALSE)</f>
        <v>Single</v>
      </c>
      <c r="K100" t="s">
        <v>43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" t="s">
        <v>56</v>
      </c>
      <c r="D101" t="s">
        <v>44</v>
      </c>
      <c r="E101" s="15" t="s">
        <v>193</v>
      </c>
      <c r="F101" t="s">
        <v>45</v>
      </c>
      <c r="G101" t="s">
        <v>46</v>
      </c>
      <c r="H101">
        <v>71</v>
      </c>
      <c r="I101" s="1" t="s">
        <v>47</v>
      </c>
      <c r="J101" s="18" t="s">
        <v>68</v>
      </c>
      <c r="K101" t="s">
        <v>48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64</v>
      </c>
      <c r="D102" t="s">
        <v>49</v>
      </c>
      <c r="E102" s="15" t="s">
        <v>194</v>
      </c>
      <c r="F102" t="s">
        <v>50</v>
      </c>
      <c r="G102" s="8"/>
      <c r="H102">
        <v>76</v>
      </c>
      <c r="I102" s="1" t="s">
        <v>51</v>
      </c>
      <c r="J102" s="18"/>
      <c r="K102" t="s">
        <v>52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66</v>
      </c>
      <c r="D103" t="s">
        <v>53</v>
      </c>
      <c r="E103" s="15" t="s">
        <v>195</v>
      </c>
      <c r="F103" t="s">
        <v>54</v>
      </c>
      <c r="G103" s="8"/>
      <c r="H103">
        <v>81</v>
      </c>
      <c r="I103" s="1" t="s">
        <v>55</v>
      </c>
      <c r="J103" s="18"/>
      <c r="K103" s="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69</v>
      </c>
      <c r="D104" t="s">
        <v>57</v>
      </c>
      <c r="E104" s="15" t="s">
        <v>196</v>
      </c>
      <c r="F104" t="s">
        <v>58</v>
      </c>
      <c r="G104" s="8"/>
      <c r="H104">
        <v>86</v>
      </c>
      <c r="I104" s="1" t="s">
        <v>59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199</v>
      </c>
      <c r="D105" t="s">
        <v>60</v>
      </c>
      <c r="E105" s="15" t="s">
        <v>197</v>
      </c>
      <c r="F105" s="8"/>
      <c r="G105" s="8"/>
      <c r="H105">
        <v>91</v>
      </c>
      <c r="I105" s="1" t="s">
        <v>61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2.75">
      <c r="A106" s="7"/>
      <c r="B106" s="7"/>
      <c r="C106" s="1" t="s">
        <v>201</v>
      </c>
      <c r="D106" s="8"/>
      <c r="E106" s="8"/>
      <c r="F106" s="8"/>
      <c r="G106" s="8"/>
      <c r="H106">
        <v>96</v>
      </c>
      <c r="I106" s="1" t="s">
        <v>62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200</v>
      </c>
      <c r="D107" s="8"/>
      <c r="E107" s="8"/>
      <c r="F107" s="8"/>
      <c r="G107" s="8"/>
      <c r="H107">
        <v>101</v>
      </c>
      <c r="I107" s="1" t="s">
        <v>63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202</v>
      </c>
      <c r="D108" s="8"/>
      <c r="E108" s="8"/>
      <c r="F108" s="8"/>
      <c r="G108" s="8"/>
      <c r="H108">
        <v>106</v>
      </c>
      <c r="I108" s="1" t="s">
        <v>65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/>
      <c r="D109" s="8"/>
      <c r="E109" s="8"/>
      <c r="F109" s="8"/>
      <c r="G109" s="8"/>
      <c r="H109">
        <v>111</v>
      </c>
      <c r="I109" s="1" t="s">
        <v>67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14</v>
      </c>
      <c r="I110" s="1" t="s">
        <v>42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15</v>
      </c>
      <c r="I111" s="1" t="s">
        <v>47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16</v>
      </c>
      <c r="I112" s="1" t="s">
        <v>51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17</v>
      </c>
      <c r="I113" s="1" t="s">
        <v>55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18</v>
      </c>
      <c r="I114" s="1" t="s">
        <v>59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19</v>
      </c>
      <c r="I115" s="1" t="s">
        <v>61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20</v>
      </c>
      <c r="I116" s="1" t="s">
        <v>62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21</v>
      </c>
      <c r="I117" s="1" t="s">
        <v>63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22</v>
      </c>
      <c r="I118" s="1" t="s">
        <v>65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23</v>
      </c>
      <c r="I119" s="1" t="s">
        <v>67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0</v>
      </c>
      <c r="I120" s="1"/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 s="8"/>
      <c r="I121" s="18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9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7" ht="12.75">
      <c r="A338" s="9"/>
      <c r="B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 customHeight="1" hidden="1"/>
  </sheetData>
  <sheetProtection/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K8:K24">
      <formula1>$K$100:$K$102</formula1>
    </dataValidation>
    <dataValidation type="list" allowBlank="1" showInputMessage="1" showErrorMessage="1" sqref="J8:J24">
      <formula1>$J$100:$J$101</formula1>
    </dataValidation>
    <dataValidation type="list" allowBlank="1" showInputMessage="1" showErrorMessage="1" sqref="I8:I24">
      <formula1>$I$100:$I$120</formula1>
    </dataValidation>
    <dataValidation type="list" allowBlank="1" showInputMessage="1" showErrorMessage="1" sqref="H8:H24">
      <formula1>$H$100:$H$120</formula1>
    </dataValidation>
    <dataValidation type="list" showInputMessage="1" showErrorMessage="1" sqref="G8:G24">
      <formula1>$G$100:$G$101</formula1>
    </dataValidation>
    <dataValidation type="list" allowBlank="1" showInputMessage="1" showErrorMessage="1" sqref="F8:F24">
      <formula1>$F$100:$F$104</formula1>
    </dataValidation>
    <dataValidation type="list" allowBlank="1" showInputMessage="1" showErrorMessage="1" sqref="E8:E24">
      <formula1>$E$100:$E$105</formula1>
    </dataValidation>
    <dataValidation type="list" allowBlank="1" showInputMessage="1" showErrorMessage="1" sqref="D8:D23">
      <formula1>$D$100:$D$105</formula1>
    </dataValidation>
    <dataValidation type="date" allowBlank="1" showInputMessage="1" showErrorMessage="1" sqref="C3">
      <formula1>38322</formula1>
      <formula2>40179</formula2>
    </dataValidation>
    <dataValidation type="whole" allowBlank="1" showInputMessage="1" showErrorMessage="1" errorTitle="Error" error="Must be integer between 1750 and 2300." sqref="A106:A337 A8:A24">
      <formula1>1750</formula1>
      <formula2>2300</formula2>
    </dataValidation>
    <dataValidation type="list" showInputMessage="1" showErrorMessage="1" sqref="G100:G337">
      <formula1>Nominal</formula1>
    </dataValidation>
    <dataValidation type="list" allowBlank="1" showInputMessage="1" showErrorMessage="1" sqref="C1">
      <formula1>$C$101:$C$108</formula1>
    </dataValidation>
    <dataValidation type="list" allowBlank="1" showInputMessage="1" showErrorMessage="1" sqref="K103:K337">
      <formula1>Status</formula1>
    </dataValidation>
    <dataValidation type="list" allowBlank="1" showInputMessage="1" showErrorMessage="1" sqref="B100:B337">
      <formula1>VarNames</formula1>
    </dataValidation>
    <dataValidation type="list" allowBlank="1" showInputMessage="1" showErrorMessage="1" sqref="H100:H337">
      <formula1>AgeGroups</formula1>
    </dataValidation>
    <dataValidation type="list" allowBlank="1" showInputMessage="1" showErrorMessage="1" sqref="F100:F337">
      <formula1>Units</formula1>
    </dataValidation>
    <dataValidation type="list" allowBlank="1" showInputMessage="1" showErrorMessage="1" sqref="E106:E337 D100:D337">
      <formula1>VarType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Turro Wongkaren</dc:creator>
  <cp:keywords/>
  <dc:description/>
  <cp:lastModifiedBy>user</cp:lastModifiedBy>
  <dcterms:created xsi:type="dcterms:W3CDTF">2007-06-21T01:06:12Z</dcterms:created>
  <dcterms:modified xsi:type="dcterms:W3CDTF">2007-06-26T04:39:10Z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