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370" windowHeight="6180" firstSheet="8" activeTab="18"/>
  </bookViews>
  <sheets>
    <sheet name="LCD (2)" sheetId="1" r:id="rId1"/>
    <sheet name="C (2)" sheetId="2" r:id="rId2"/>
    <sheet name="C" sheetId="3" r:id="rId3"/>
    <sheet name="YL" sheetId="4" r:id="rId4"/>
    <sheet name="T" sheetId="5" r:id="rId5"/>
    <sheet name="TG" sheetId="6" r:id="rId6"/>
    <sheet name="TGDI" sheetId="7" r:id="rId7"/>
    <sheet name="TGDO" sheetId="8" r:id="rId8"/>
    <sheet name="TFB" sheetId="9" r:id="rId9"/>
    <sheet name="TFW" sheetId="10" r:id="rId10"/>
    <sheet name="TFWI" sheetId="11" r:id="rId11"/>
    <sheet name="TFWO" sheetId="12" r:id="rId12"/>
    <sheet name="ABR (0)" sheetId="13" r:id="rId13"/>
    <sheet name="ABR (1)" sheetId="14" r:id="rId14"/>
    <sheet name="ABR (2)" sheetId="15" r:id="rId15"/>
    <sheet name="Financing_LCD" sheetId="16" r:id="rId16"/>
    <sheet name="aggregate checks" sheetId="17" r:id="rId17"/>
    <sheet name="graph data" sheetId="18" r:id="rId18"/>
    <sheet name="paste data" sheetId="19" r:id="rId19"/>
  </sheets>
  <definedNames/>
  <calcPr fullCalcOnLoad="1"/>
</workbook>
</file>

<file path=xl/sharedStrings.xml><?xml version="1.0" encoding="utf-8"?>
<sst xmlns="http://schemas.openxmlformats.org/spreadsheetml/2006/main" count="336" uniqueCount="131">
  <si>
    <t>age</t>
  </si>
  <si>
    <t>lcd</t>
  </si>
  <si>
    <t>c</t>
  </si>
  <si>
    <t>cg</t>
  </si>
  <si>
    <t>cge</t>
  </si>
  <si>
    <t>cgh</t>
  </si>
  <si>
    <t>cgx</t>
  </si>
  <si>
    <t>cf</t>
  </si>
  <si>
    <t>cfe</t>
  </si>
  <si>
    <t>cfh</t>
  </si>
  <si>
    <t>cfr</t>
  </si>
  <si>
    <t>cfd</t>
  </si>
  <si>
    <t>cfx</t>
  </si>
  <si>
    <t>yl</t>
  </si>
  <si>
    <t>yle</t>
  </si>
  <si>
    <t>ylf</t>
  </si>
  <si>
    <t>yls</t>
  </si>
  <si>
    <t>tf</t>
  </si>
  <si>
    <t>tfi</t>
  </si>
  <si>
    <t>tfo</t>
  </si>
  <si>
    <t>tfiv</t>
  </si>
  <si>
    <t>tfivi</t>
  </si>
  <si>
    <t>tfivo</t>
  </si>
  <si>
    <t>tfc</t>
  </si>
  <si>
    <t>tfci</t>
  </si>
  <si>
    <t>tfco</t>
  </si>
  <si>
    <t>tfb</t>
  </si>
  <si>
    <t>tfbi</t>
  </si>
  <si>
    <t>tfbo</t>
  </si>
  <si>
    <t>tfw</t>
  </si>
  <si>
    <t>tfwi</t>
  </si>
  <si>
    <t>tfwo</t>
  </si>
  <si>
    <t>tfwe</t>
  </si>
  <si>
    <t>tfwei</t>
  </si>
  <si>
    <t>tfweo</t>
  </si>
  <si>
    <t>tfwh</t>
  </si>
  <si>
    <t>tfwhi</t>
  </si>
  <si>
    <t>tfwho</t>
  </si>
  <si>
    <t>tfwa</t>
  </si>
  <si>
    <t>tfwai</t>
  </si>
  <si>
    <t>tfwao</t>
  </si>
  <si>
    <t>tfwx</t>
  </si>
  <si>
    <t>tfwxi</t>
  </si>
  <si>
    <t>tfwxo</t>
  </si>
  <si>
    <t>tfws</t>
  </si>
  <si>
    <t>tfwsi</t>
  </si>
  <si>
    <t>tfwso</t>
  </si>
  <si>
    <t>tfbb</t>
  </si>
  <si>
    <t>tfbbi</t>
  </si>
  <si>
    <t>tfbbo</t>
  </si>
  <si>
    <t>t</t>
  </si>
  <si>
    <t>tg</t>
  </si>
  <si>
    <t>tgd</t>
  </si>
  <si>
    <t>tgdi</t>
  </si>
  <si>
    <t>tgdo</t>
  </si>
  <si>
    <t>tge</t>
  </si>
  <si>
    <t>tgei</t>
  </si>
  <si>
    <t>tgeo</t>
  </si>
  <si>
    <t>tgh</t>
  </si>
  <si>
    <t>tghi</t>
  </si>
  <si>
    <t>tgho</t>
  </si>
  <si>
    <t>tgsoa</t>
  </si>
  <si>
    <t>tgsoai</t>
  </si>
  <si>
    <t>tgsoao</t>
  </si>
  <si>
    <t>tgxi</t>
  </si>
  <si>
    <t>tgxii</t>
  </si>
  <si>
    <t>tgxio</t>
  </si>
  <si>
    <t>tgxc</t>
  </si>
  <si>
    <t>tgxci</t>
  </si>
  <si>
    <t>tgxco</t>
  </si>
  <si>
    <t>tgnf</t>
  </si>
  <si>
    <t>totpop</t>
  </si>
  <si>
    <t>LCD</t>
  </si>
  <si>
    <t>yaf</t>
  </si>
  <si>
    <t>interestout</t>
  </si>
  <si>
    <t>propinc</t>
  </si>
  <si>
    <t>mics</t>
  </si>
  <si>
    <t>imprent</t>
  </si>
  <si>
    <t>TF</t>
  </si>
  <si>
    <t>tf without</t>
  </si>
  <si>
    <t>sav (in)</t>
  </si>
  <si>
    <t>sav (out)</t>
  </si>
  <si>
    <t>tot</t>
  </si>
  <si>
    <t>percaptaxpmts</t>
  </si>
  <si>
    <t>abr priv</t>
  </si>
  <si>
    <t>abr pub</t>
  </si>
  <si>
    <t>check</t>
  </si>
  <si>
    <t>yag</t>
  </si>
  <si>
    <t>sg</t>
  </si>
  <si>
    <t>sf</t>
  </si>
  <si>
    <t>TGF</t>
  </si>
  <si>
    <t>TGFK</t>
  </si>
  <si>
    <t>TGFW</t>
  </si>
  <si>
    <t>TGFP</t>
  </si>
  <si>
    <t>TGFG</t>
  </si>
  <si>
    <t>TGFF</t>
  </si>
  <si>
    <t>TGFX</t>
  </si>
  <si>
    <t>TGP</t>
  </si>
  <si>
    <t>TGPS</t>
  </si>
  <si>
    <t>TGPX</t>
  </si>
  <si>
    <t>TGG</t>
  </si>
  <si>
    <t>TGGG</t>
  </si>
  <si>
    <t>TGGF</t>
  </si>
  <si>
    <t>TGX</t>
  </si>
  <si>
    <t>pcthead</t>
  </si>
  <si>
    <t>interestout, public</t>
  </si>
  <si>
    <t>agg LCD</t>
  </si>
  <si>
    <t>agg T</t>
  </si>
  <si>
    <t>agg Trow</t>
  </si>
  <si>
    <t>Checks:</t>
  </si>
  <si>
    <t>TGD</t>
  </si>
  <si>
    <t>should be zero!</t>
  </si>
  <si>
    <t>TGDO</t>
  </si>
  <si>
    <t>TGDI</t>
  </si>
  <si>
    <t>Type of check</t>
  </si>
  <si>
    <t>Lifecycle deficit accounted for by transfers and abr?</t>
  </si>
  <si>
    <t>ABR pub</t>
  </si>
  <si>
    <t>ABR priv</t>
  </si>
  <si>
    <t>trans + abr</t>
  </si>
  <si>
    <t xml:space="preserve">LCD less trans less ABR = </t>
  </si>
  <si>
    <t>Public Transfers net to zero?</t>
  </si>
  <si>
    <t>TGNF</t>
  </si>
  <si>
    <t>lower level sum checks</t>
  </si>
  <si>
    <t>Computed Aggregates, in billions</t>
  </si>
  <si>
    <t>sum of pieces</t>
  </si>
  <si>
    <t>sf w/o tfws</t>
  </si>
  <si>
    <t>this should be negative of one below</t>
  </si>
  <si>
    <t>priv oth</t>
  </si>
  <si>
    <t>US</t>
  </si>
  <si>
    <t>abr</t>
  </si>
  <si>
    <t>Taiwan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</si>
</sst>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00"/>
    <numFmt numFmtId="167" formatCode="_(* #,##0.0_);_(* \(#,##0.0\);_(* &quot;-&quot;?_);_(@_)"/>
    <numFmt numFmtId="168" formatCode="0.000"/>
    <numFmt numFmtId="169" formatCode="0.0000"/>
    <numFmt numFmtId="170" formatCode="#,##0.0"/>
  </numFmts>
  <fonts count="34">
    <font>
      <sz val="10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alibri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sz val="24"/>
      <color indexed="8"/>
      <name val="Arial"/>
      <family val="0"/>
    </font>
    <font>
      <sz val="16.55"/>
      <color indexed="8"/>
      <name val="Arial"/>
      <family val="0"/>
    </font>
    <font>
      <b/>
      <sz val="24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8"/>
      <name val="Calibri"/>
      <family val="0"/>
    </font>
    <font>
      <sz val="1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43" fontId="0" fillId="0" borderId="0" xfId="0" applyNumberFormat="1" applyAlignment="1">
      <alignment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42" applyNumberFormat="1" applyFont="1" applyAlignment="1">
      <alignment/>
    </xf>
    <xf numFmtId="43" fontId="7" fillId="0" borderId="0" xfId="42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mpa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worksheet" Target="worksheets/sheet1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Labor Income and Consumption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(Black is US 2003)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475"/>
          <c:w val="0.92"/>
          <c:h val="0.81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'graph data'!$A$11</c:f>
              <c:strCache>
                <c:ptCount val="1"/>
                <c:pt idx="0">
                  <c:v>lcd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data'!$B$10:$CN$10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data'!$B$12:$CN$12</c:f>
              <c:numCache>
                <c:ptCount val="91"/>
                <c:pt idx="0">
                  <c:v>0.39942296136689237</c:v>
                </c:pt>
                <c:pt idx="1">
                  <c:v>0.3902968487352151</c:v>
                </c:pt>
                <c:pt idx="2">
                  <c:v>0.3828052359989483</c:v>
                </c:pt>
                <c:pt idx="3">
                  <c:v>0.4319126251912641</c:v>
                </c:pt>
                <c:pt idx="4">
                  <c:v>0.5248495776275126</c:v>
                </c:pt>
                <c:pt idx="5">
                  <c:v>0.5953323523208806</c:v>
                </c:pt>
                <c:pt idx="6">
                  <c:v>0.665028184789751</c:v>
                </c:pt>
                <c:pt idx="7">
                  <c:v>0.6241366158695836</c:v>
                </c:pt>
                <c:pt idx="8">
                  <c:v>0.6245991602021773</c:v>
                </c:pt>
                <c:pt idx="9">
                  <c:v>0.6250736448750507</c:v>
                </c:pt>
                <c:pt idx="10">
                  <c:v>0.6464650194913577</c:v>
                </c:pt>
                <c:pt idx="11">
                  <c:v>0.6654995446872756</c:v>
                </c:pt>
                <c:pt idx="12">
                  <c:v>0.711638787837901</c:v>
                </c:pt>
                <c:pt idx="13">
                  <c:v>0.7316726003529603</c:v>
                </c:pt>
                <c:pt idx="14">
                  <c:v>0.7420129387629931</c:v>
                </c:pt>
                <c:pt idx="15">
                  <c:v>0.718795307469945</c:v>
                </c:pt>
                <c:pt idx="16">
                  <c:v>0.7646358738333751</c:v>
                </c:pt>
                <c:pt idx="17">
                  <c:v>0.7615034785807364</c:v>
                </c:pt>
                <c:pt idx="18">
                  <c:v>0.7348286720833355</c:v>
                </c:pt>
                <c:pt idx="19">
                  <c:v>0.7920559494789858</c:v>
                </c:pt>
                <c:pt idx="20">
                  <c:v>0.7958341690109054</c:v>
                </c:pt>
                <c:pt idx="21">
                  <c:v>0.7698804596717408</c:v>
                </c:pt>
                <c:pt idx="22">
                  <c:v>0.7126825138241022</c:v>
                </c:pt>
                <c:pt idx="23">
                  <c:v>0.6731819557027494</c:v>
                </c:pt>
                <c:pt idx="24">
                  <c:v>0.6640050564076954</c:v>
                </c:pt>
                <c:pt idx="25">
                  <c:v>0.6504555687596146</c:v>
                </c:pt>
                <c:pt idx="26">
                  <c:v>0.6528916867625966</c:v>
                </c:pt>
                <c:pt idx="27">
                  <c:v>0.6573783485085694</c:v>
                </c:pt>
                <c:pt idx="28">
                  <c:v>0.6676497032370234</c:v>
                </c:pt>
                <c:pt idx="29">
                  <c:v>0.6843536531505799</c:v>
                </c:pt>
                <c:pt idx="30">
                  <c:v>0.6921684950736049</c:v>
                </c:pt>
                <c:pt idx="31">
                  <c:v>0.697634788614754</c:v>
                </c:pt>
                <c:pt idx="32">
                  <c:v>0.6956323653178607</c:v>
                </c:pt>
                <c:pt idx="33">
                  <c:v>0.6916153276491134</c:v>
                </c:pt>
                <c:pt idx="34">
                  <c:v>0.6876548760350683</c:v>
                </c:pt>
                <c:pt idx="35">
                  <c:v>0.6818927614049108</c:v>
                </c:pt>
                <c:pt idx="36">
                  <c:v>0.6776783695297965</c:v>
                </c:pt>
                <c:pt idx="37">
                  <c:v>0.6772859606079273</c:v>
                </c:pt>
                <c:pt idx="38">
                  <c:v>0.675013311135527</c:v>
                </c:pt>
                <c:pt idx="39">
                  <c:v>0.672429079713323</c:v>
                </c:pt>
                <c:pt idx="40">
                  <c:v>0.6690905481951647</c:v>
                </c:pt>
                <c:pt idx="41">
                  <c:v>0.6646775931092775</c:v>
                </c:pt>
                <c:pt idx="42">
                  <c:v>0.6621626277354504</c:v>
                </c:pt>
                <c:pt idx="43">
                  <c:v>0.6577760620066428</c:v>
                </c:pt>
                <c:pt idx="44">
                  <c:v>0.6568052553166079</c:v>
                </c:pt>
                <c:pt idx="45">
                  <c:v>0.6578439194902851</c:v>
                </c:pt>
                <c:pt idx="46">
                  <c:v>0.659377298923808</c:v>
                </c:pt>
                <c:pt idx="47">
                  <c:v>0.6637890366524156</c:v>
                </c:pt>
                <c:pt idx="48">
                  <c:v>0.6679521311119463</c:v>
                </c:pt>
                <c:pt idx="49">
                  <c:v>0.6696110674296327</c:v>
                </c:pt>
                <c:pt idx="50">
                  <c:v>0.6702756738225167</c:v>
                </c:pt>
                <c:pt idx="51">
                  <c:v>0.6706401222253818</c:v>
                </c:pt>
                <c:pt idx="52">
                  <c:v>0.6674715088453891</c:v>
                </c:pt>
                <c:pt idx="53">
                  <c:v>0.6638358220929804</c:v>
                </c:pt>
                <c:pt idx="54">
                  <c:v>0.6606186023883808</c:v>
                </c:pt>
                <c:pt idx="55">
                  <c:v>0.656626550776879</c:v>
                </c:pt>
                <c:pt idx="56">
                  <c:v>0.6517975437686975</c:v>
                </c:pt>
                <c:pt idx="57">
                  <c:v>0.6477110874087016</c:v>
                </c:pt>
                <c:pt idx="58">
                  <c:v>0.6439914147327995</c:v>
                </c:pt>
                <c:pt idx="59">
                  <c:v>0.6404332763873499</c:v>
                </c:pt>
                <c:pt idx="60">
                  <c:v>0.6376538771759241</c:v>
                </c:pt>
                <c:pt idx="61">
                  <c:v>0.6354689071573997</c:v>
                </c:pt>
                <c:pt idx="62">
                  <c:v>0.6341804619814656</c:v>
                </c:pt>
                <c:pt idx="63">
                  <c:v>0.6346757312316799</c:v>
                </c:pt>
                <c:pt idx="64">
                  <c:v>0.6359663902381696</c:v>
                </c:pt>
                <c:pt idx="65">
                  <c:v>0.6361261920288068</c:v>
                </c:pt>
                <c:pt idx="66">
                  <c:v>0.6360247533071258</c:v>
                </c:pt>
                <c:pt idx="67">
                  <c:v>0.6364879685814308</c:v>
                </c:pt>
                <c:pt idx="68">
                  <c:v>0.6382787009966319</c:v>
                </c:pt>
                <c:pt idx="69">
                  <c:v>0.6408645521965846</c:v>
                </c:pt>
                <c:pt idx="70">
                  <c:v>0.6421732127406756</c:v>
                </c:pt>
                <c:pt idx="71">
                  <c:v>0.6441760755040253</c:v>
                </c:pt>
                <c:pt idx="72">
                  <c:v>0.6461117047609135</c:v>
                </c:pt>
                <c:pt idx="73">
                  <c:v>0.646372575255477</c:v>
                </c:pt>
                <c:pt idx="74">
                  <c:v>0.6491851115263741</c:v>
                </c:pt>
                <c:pt idx="75">
                  <c:v>0.6499630079372363</c:v>
                </c:pt>
                <c:pt idx="76">
                  <c:v>0.6518890542019974</c:v>
                </c:pt>
                <c:pt idx="77">
                  <c:v>0.6542204191606554</c:v>
                </c:pt>
                <c:pt idx="78">
                  <c:v>0.6577208162008024</c:v>
                </c:pt>
                <c:pt idx="79">
                  <c:v>0.659250165027863</c:v>
                </c:pt>
                <c:pt idx="80">
                  <c:v>0.6615863010250274</c:v>
                </c:pt>
                <c:pt idx="81">
                  <c:v>0.6642185051812847</c:v>
                </c:pt>
                <c:pt idx="82">
                  <c:v>0.6679566443039519</c:v>
                </c:pt>
                <c:pt idx="83">
                  <c:v>0.6721600644155665</c:v>
                </c:pt>
                <c:pt idx="84">
                  <c:v>0.681596241964351</c:v>
                </c:pt>
                <c:pt idx="85">
                  <c:v>0.6814195473006044</c:v>
                </c:pt>
                <c:pt idx="86">
                  <c:v>0.6859374176513126</c:v>
                </c:pt>
                <c:pt idx="87">
                  <c:v>0.690331070679473</c:v>
                </c:pt>
                <c:pt idx="88">
                  <c:v>0.6946161047834416</c:v>
                </c:pt>
                <c:pt idx="89">
                  <c:v>0.6988589990909687</c:v>
                </c:pt>
                <c:pt idx="90">
                  <c:v>0.7032485890992853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data'!$B$4:$CN$4</c:f>
              <c:numCache>
                <c:ptCount val="91"/>
                <c:pt idx="0">
                  <c:v>0.3524976004400447</c:v>
                </c:pt>
                <c:pt idx="1">
                  <c:v>0.3106765516003387</c:v>
                </c:pt>
                <c:pt idx="2">
                  <c:v>0.2879405740584346</c:v>
                </c:pt>
                <c:pt idx="3">
                  <c:v>0.3011098165978937</c:v>
                </c:pt>
                <c:pt idx="4">
                  <c:v>0.3108886383875304</c:v>
                </c:pt>
                <c:pt idx="5">
                  <c:v>0.4756124964822473</c:v>
                </c:pt>
                <c:pt idx="6">
                  <c:v>0.5058189970997988</c:v>
                </c:pt>
                <c:pt idx="7">
                  <c:v>0.518297873175891</c:v>
                </c:pt>
                <c:pt idx="8">
                  <c:v>0.5278945149265837</c:v>
                </c:pt>
                <c:pt idx="9">
                  <c:v>0.5439172265221354</c:v>
                </c:pt>
                <c:pt idx="10">
                  <c:v>0.5685793356286649</c:v>
                </c:pt>
                <c:pt idx="11">
                  <c:v>0.583264233905655</c:v>
                </c:pt>
                <c:pt idx="12">
                  <c:v>0.6074418993497291</c:v>
                </c:pt>
                <c:pt idx="13">
                  <c:v>0.6200276178546757</c:v>
                </c:pt>
                <c:pt idx="14">
                  <c:v>0.6354282234275175</c:v>
                </c:pt>
                <c:pt idx="15">
                  <c:v>0.6508121634078242</c:v>
                </c:pt>
                <c:pt idx="16">
                  <c:v>0.669972800611504</c:v>
                </c:pt>
                <c:pt idx="17">
                  <c:v>0.6650564508136839</c:v>
                </c:pt>
                <c:pt idx="18">
                  <c:v>0.6711697554287769</c:v>
                </c:pt>
                <c:pt idx="19">
                  <c:v>0.6543208413759086</c:v>
                </c:pt>
                <c:pt idx="20">
                  <c:v>0.6420412675228718</c:v>
                </c:pt>
                <c:pt idx="21">
                  <c:v>0.6402945764477326</c:v>
                </c:pt>
                <c:pt idx="22">
                  <c:v>0.6105090532635306</c:v>
                </c:pt>
                <c:pt idx="23">
                  <c:v>0.6113987219499529</c:v>
                </c:pt>
                <c:pt idx="24">
                  <c:v>0.6181368721372137</c:v>
                </c:pt>
                <c:pt idx="25">
                  <c:v>0.6084708284669234</c:v>
                </c:pt>
                <c:pt idx="26">
                  <c:v>0.6224139937282125</c:v>
                </c:pt>
                <c:pt idx="27">
                  <c:v>0.6329655967607385</c:v>
                </c:pt>
                <c:pt idx="28">
                  <c:v>0.6400847726184223</c:v>
                </c:pt>
                <c:pt idx="29">
                  <c:v>0.6510582662674504</c:v>
                </c:pt>
                <c:pt idx="30">
                  <c:v>0.6530298286939178</c:v>
                </c:pt>
                <c:pt idx="31">
                  <c:v>0.6654004925664266</c:v>
                </c:pt>
                <c:pt idx="32">
                  <c:v>0.6801778506376176</c:v>
                </c:pt>
                <c:pt idx="33">
                  <c:v>0.6944999869072366</c:v>
                </c:pt>
                <c:pt idx="34">
                  <c:v>0.7015002206592941</c:v>
                </c:pt>
                <c:pt idx="35">
                  <c:v>0.6987604429057005</c:v>
                </c:pt>
                <c:pt idx="36">
                  <c:v>0.6906216980581367</c:v>
                </c:pt>
                <c:pt idx="37">
                  <c:v>0.6911673249918162</c:v>
                </c:pt>
                <c:pt idx="38">
                  <c:v>0.6996462305637242</c:v>
                </c:pt>
                <c:pt idx="39">
                  <c:v>0.7031909792663363</c:v>
                </c:pt>
                <c:pt idx="40">
                  <c:v>0.7052401622607749</c:v>
                </c:pt>
                <c:pt idx="41">
                  <c:v>0.709755852950391</c:v>
                </c:pt>
                <c:pt idx="42">
                  <c:v>0.7124801065903903</c:v>
                </c:pt>
                <c:pt idx="43">
                  <c:v>0.7118767208223087</c:v>
                </c:pt>
                <c:pt idx="44">
                  <c:v>0.7180923019504931</c:v>
                </c:pt>
                <c:pt idx="45">
                  <c:v>0.7285913969517445</c:v>
                </c:pt>
                <c:pt idx="46">
                  <c:v>0.7406926717942358</c:v>
                </c:pt>
                <c:pt idx="47">
                  <c:v>0.7570302032816469</c:v>
                </c:pt>
                <c:pt idx="48">
                  <c:v>0.7708384457321393</c:v>
                </c:pt>
                <c:pt idx="49">
                  <c:v>0.7869125238800249</c:v>
                </c:pt>
                <c:pt idx="50">
                  <c:v>0.794722522792652</c:v>
                </c:pt>
                <c:pt idx="51">
                  <c:v>0.8029361486587293</c:v>
                </c:pt>
                <c:pt idx="52">
                  <c:v>0.8113805815666265</c:v>
                </c:pt>
                <c:pt idx="53">
                  <c:v>0.8259440264843205</c:v>
                </c:pt>
                <c:pt idx="54">
                  <c:v>0.8457388693874822</c:v>
                </c:pt>
                <c:pt idx="55">
                  <c:v>0.8601815458332446</c:v>
                </c:pt>
                <c:pt idx="56">
                  <c:v>0.8774080611197137</c:v>
                </c:pt>
                <c:pt idx="57">
                  <c:v>0.8928673387101101</c:v>
                </c:pt>
                <c:pt idx="58">
                  <c:v>0.8946640265628542</c:v>
                </c:pt>
                <c:pt idx="59">
                  <c:v>0.8953941164933594</c:v>
                </c:pt>
                <c:pt idx="60">
                  <c:v>0.9041652406741</c:v>
                </c:pt>
                <c:pt idx="61">
                  <c:v>0.9144490527471254</c:v>
                </c:pt>
                <c:pt idx="62">
                  <c:v>0.9186147659935069</c:v>
                </c:pt>
                <c:pt idx="63">
                  <c:v>0.9316267127349304</c:v>
                </c:pt>
                <c:pt idx="64">
                  <c:v>0.9532013496025132</c:v>
                </c:pt>
                <c:pt idx="65">
                  <c:v>0.931281757799035</c:v>
                </c:pt>
                <c:pt idx="66">
                  <c:v>0.9413153576882476</c:v>
                </c:pt>
                <c:pt idx="67">
                  <c:v>0.9209358492716325</c:v>
                </c:pt>
                <c:pt idx="68">
                  <c:v>0.9299866357928576</c:v>
                </c:pt>
                <c:pt idx="69">
                  <c:v>0.9333882430362994</c:v>
                </c:pt>
                <c:pt idx="70">
                  <c:v>0.9428330680878719</c:v>
                </c:pt>
                <c:pt idx="71">
                  <c:v>0.9550334233024207</c:v>
                </c:pt>
                <c:pt idx="72">
                  <c:v>0.9578811849638094</c:v>
                </c:pt>
                <c:pt idx="73">
                  <c:v>0.9684067622764861</c:v>
                </c:pt>
                <c:pt idx="74">
                  <c:v>0.9677426498287566</c:v>
                </c:pt>
                <c:pt idx="75">
                  <c:v>0.9650562932895902</c:v>
                </c:pt>
                <c:pt idx="76">
                  <c:v>0.9582176929555432</c:v>
                </c:pt>
                <c:pt idx="77">
                  <c:v>0.953152722599637</c:v>
                </c:pt>
                <c:pt idx="78">
                  <c:v>0.9459951930495439</c:v>
                </c:pt>
                <c:pt idx="79">
                  <c:v>0.9386294577406576</c:v>
                </c:pt>
                <c:pt idx="80">
                  <c:v>0.9428684539350354</c:v>
                </c:pt>
                <c:pt idx="81">
                  <c:v>0.951736832121528</c:v>
                </c:pt>
                <c:pt idx="82">
                  <c:v>0.9637766953970068</c:v>
                </c:pt>
                <c:pt idx="83">
                  <c:v>0.9553598862794757</c:v>
                </c:pt>
                <c:pt idx="84">
                  <c:v>0.9711417458185287</c:v>
                </c:pt>
                <c:pt idx="85">
                  <c:v>0.9710707458284139</c:v>
                </c:pt>
                <c:pt idx="86">
                  <c:v>1.0025805871005165</c:v>
                </c:pt>
                <c:pt idx="87">
                  <c:v>1.0215136134034102</c:v>
                </c:pt>
                <c:pt idx="88">
                  <c:v>1.0873226138872376</c:v>
                </c:pt>
                <c:pt idx="89">
                  <c:v>1.131159514536312</c:v>
                </c:pt>
                <c:pt idx="90">
                  <c:v>1.3715679923186688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data'!$B$5:$CN$5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0.007708875293265916</c:v>
                </c:pt>
                <c:pt idx="16">
                  <c:v>0.016562224768024658</c:v>
                </c:pt>
                <c:pt idx="17">
                  <c:v>0.03598489531142776</c:v>
                </c:pt>
                <c:pt idx="18">
                  <c:v>0.07193983821545019</c:v>
                </c:pt>
                <c:pt idx="19">
                  <c:v>0.12585834935798546</c:v>
                </c:pt>
                <c:pt idx="20">
                  <c:v>0.19584883832715533</c:v>
                </c:pt>
                <c:pt idx="21">
                  <c:v>0.26722455765008574</c:v>
                </c:pt>
                <c:pt idx="22">
                  <c:v>0.33936648329720664</c:v>
                </c:pt>
                <c:pt idx="23">
                  <c:v>0.41107715820051144</c:v>
                </c:pt>
                <c:pt idx="24">
                  <c:v>0.49359261616540107</c:v>
                </c:pt>
                <c:pt idx="25">
                  <c:v>0.5644216127348687</c:v>
                </c:pt>
                <c:pt idx="26">
                  <c:v>0.6322245486324022</c:v>
                </c:pt>
                <c:pt idx="27">
                  <c:v>0.6878013318913259</c:v>
                </c:pt>
                <c:pt idx="28">
                  <c:v>0.7292125897913019</c:v>
                </c:pt>
                <c:pt idx="29">
                  <c:v>0.7704229473977053</c:v>
                </c:pt>
                <c:pt idx="30">
                  <c:v>0.8086716237444331</c:v>
                </c:pt>
                <c:pt idx="31">
                  <c:v>0.8409857510781897</c:v>
                </c:pt>
                <c:pt idx="32">
                  <c:v>0.869026637849346</c:v>
                </c:pt>
                <c:pt idx="33">
                  <c:v>0.9016304725382654</c:v>
                </c:pt>
                <c:pt idx="34">
                  <c:v>0.9257517489226665</c:v>
                </c:pt>
                <c:pt idx="35">
                  <c:v>0.9429088622895379</c:v>
                </c:pt>
                <c:pt idx="36">
                  <c:v>0.9721839160914356</c:v>
                </c:pt>
                <c:pt idx="37">
                  <c:v>0.9927501704627577</c:v>
                </c:pt>
                <c:pt idx="38">
                  <c:v>1.0044868569315728</c:v>
                </c:pt>
                <c:pt idx="39">
                  <c:v>1.0168803503828967</c:v>
                </c:pt>
                <c:pt idx="40">
                  <c:v>1.0279796350111956</c:v>
                </c:pt>
                <c:pt idx="41">
                  <c:v>1.0344833254240258</c:v>
                </c:pt>
                <c:pt idx="42">
                  <c:v>1.0528805415121305</c:v>
                </c:pt>
                <c:pt idx="43">
                  <c:v>1.0664744142175493</c:v>
                </c:pt>
                <c:pt idx="44">
                  <c:v>1.0742784774396847</c:v>
                </c:pt>
                <c:pt idx="45">
                  <c:v>1.083450032432841</c:v>
                </c:pt>
                <c:pt idx="46">
                  <c:v>1.0931007802853256</c:v>
                </c:pt>
                <c:pt idx="47">
                  <c:v>1.0997058340280945</c:v>
                </c:pt>
                <c:pt idx="48">
                  <c:v>1.096087574081698</c:v>
                </c:pt>
                <c:pt idx="49">
                  <c:v>1.0962829952763549</c:v>
                </c:pt>
                <c:pt idx="50">
                  <c:v>1.0849928553691621</c:v>
                </c:pt>
                <c:pt idx="51">
                  <c:v>1.0822026242463871</c:v>
                </c:pt>
                <c:pt idx="52">
                  <c:v>1.0733764807807022</c:v>
                </c:pt>
                <c:pt idx="53">
                  <c:v>1.0676003690447076</c:v>
                </c:pt>
                <c:pt idx="54">
                  <c:v>1.0508610369701514</c:v>
                </c:pt>
                <c:pt idx="55">
                  <c:v>1.0390435337923312</c:v>
                </c:pt>
                <c:pt idx="56">
                  <c:v>0.997610587792481</c:v>
                </c:pt>
                <c:pt idx="57">
                  <c:v>0.9476679162893223</c:v>
                </c:pt>
                <c:pt idx="58">
                  <c:v>0.9019238326260387</c:v>
                </c:pt>
                <c:pt idx="59">
                  <c:v>0.8500751195876121</c:v>
                </c:pt>
                <c:pt idx="60">
                  <c:v>0.7965422685199994</c:v>
                </c:pt>
                <c:pt idx="61">
                  <c:v>0.7147432027383258</c:v>
                </c:pt>
                <c:pt idx="62">
                  <c:v>0.6439283605077235</c:v>
                </c:pt>
                <c:pt idx="63">
                  <c:v>0.546383734217313</c:v>
                </c:pt>
                <c:pt idx="64">
                  <c:v>0.4636084756455081</c:v>
                </c:pt>
                <c:pt idx="65">
                  <c:v>0.38532288204347015</c:v>
                </c:pt>
                <c:pt idx="66">
                  <c:v>0.34226698128565824</c:v>
                </c:pt>
                <c:pt idx="67">
                  <c:v>0.2949866952639103</c:v>
                </c:pt>
                <c:pt idx="68">
                  <c:v>0.2495478430693839</c:v>
                </c:pt>
                <c:pt idx="69">
                  <c:v>0.21579752976195166</c:v>
                </c:pt>
                <c:pt idx="70">
                  <c:v>0.1958294103555837</c:v>
                </c:pt>
                <c:pt idx="71">
                  <c:v>0.1686874839094275</c:v>
                </c:pt>
                <c:pt idx="72">
                  <c:v>0.14359866714526598</c:v>
                </c:pt>
                <c:pt idx="73">
                  <c:v>0.13060486991900044</c:v>
                </c:pt>
                <c:pt idx="74">
                  <c:v>0.11401459216452785</c:v>
                </c:pt>
                <c:pt idx="75">
                  <c:v>0.1007394660385245</c:v>
                </c:pt>
                <c:pt idx="76">
                  <c:v>0.08903051750796975</c:v>
                </c:pt>
                <c:pt idx="77">
                  <c:v>0.08312203987400539</c:v>
                </c:pt>
                <c:pt idx="78">
                  <c:v>0.07754342682433962</c:v>
                </c:pt>
                <c:pt idx="79">
                  <c:v>0.07272003907145437</c:v>
                </c:pt>
                <c:pt idx="80">
                  <c:v>0.06883035826252569</c:v>
                </c:pt>
                <c:pt idx="81">
                  <c:v>0.059547326436015326</c:v>
                </c:pt>
                <c:pt idx="82">
                  <c:v>0.059799136690345284</c:v>
                </c:pt>
                <c:pt idx="83">
                  <c:v>0.05438439435741391</c:v>
                </c:pt>
                <c:pt idx="84">
                  <c:v>0.051685435890741566</c:v>
                </c:pt>
                <c:pt idx="85">
                  <c:v>0.045606010370610135</c:v>
                </c:pt>
                <c:pt idx="86">
                  <c:v>0.035639871886795974</c:v>
                </c:pt>
                <c:pt idx="87">
                  <c:v>0.035094176464379935</c:v>
                </c:pt>
                <c:pt idx="88">
                  <c:v>0.037357112805263715</c:v>
                </c:pt>
                <c:pt idx="89">
                  <c:v>0.036458289457736555</c:v>
                </c:pt>
                <c:pt idx="90">
                  <c:v>0.03465415916229874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data'!$B$10:$CN$10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data'!$B$13:$CN$13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8.679600800114234E-06</c:v>
                </c:pt>
                <c:pt idx="12">
                  <c:v>0.00022835799194187553</c:v>
                </c:pt>
                <c:pt idx="13">
                  <c:v>0.001112009437972232</c:v>
                </c:pt>
                <c:pt idx="14">
                  <c:v>0.004928434561941798</c:v>
                </c:pt>
                <c:pt idx="15">
                  <c:v>0.014094440636792206</c:v>
                </c:pt>
                <c:pt idx="16">
                  <c:v>0.03272184129546897</c:v>
                </c:pt>
                <c:pt idx="17">
                  <c:v>0.06393877815212656</c:v>
                </c:pt>
                <c:pt idx="18">
                  <c:v>0.10483804997755526</c:v>
                </c:pt>
                <c:pt idx="19">
                  <c:v>0.1614157404539748</c:v>
                </c:pt>
                <c:pt idx="20">
                  <c:v>0.24605999556697797</c:v>
                </c:pt>
                <c:pt idx="21">
                  <c:v>0.35445101783456345</c:v>
                </c:pt>
                <c:pt idx="22">
                  <c:v>0.47111123301743013</c:v>
                </c:pt>
                <c:pt idx="23">
                  <c:v>0.5836629246413486</c:v>
                </c:pt>
                <c:pt idx="24">
                  <c:v>0.6857258773705047</c:v>
                </c:pt>
                <c:pt idx="25">
                  <c:v>0.7677594521769039</c:v>
                </c:pt>
                <c:pt idx="26">
                  <c:v>0.8257886903307362</c:v>
                </c:pt>
                <c:pt idx="27">
                  <c:v>0.8746209939038523</c:v>
                </c:pt>
                <c:pt idx="28">
                  <c:v>0.9177527050946521</c:v>
                </c:pt>
                <c:pt idx="29">
                  <c:v>0.9374177327007042</c:v>
                </c:pt>
                <c:pt idx="30">
                  <c:v>0.9475832811413395</c:v>
                </c:pt>
                <c:pt idx="31">
                  <c:v>0.9626253438489658</c:v>
                </c:pt>
                <c:pt idx="32">
                  <c:v>0.9718647073473643</c:v>
                </c:pt>
                <c:pt idx="33">
                  <c:v>0.9893244401883182</c:v>
                </c:pt>
                <c:pt idx="34">
                  <c:v>1.0131445000749184</c:v>
                </c:pt>
                <c:pt idx="35">
                  <c:v>1.0272303756419012</c:v>
                </c:pt>
                <c:pt idx="36">
                  <c:v>1.0332519885503164</c:v>
                </c:pt>
                <c:pt idx="37">
                  <c:v>1.03758044357649</c:v>
                </c:pt>
                <c:pt idx="38">
                  <c:v>1.0507757233730148</c:v>
                </c:pt>
                <c:pt idx="39">
                  <c:v>1.0576054482653747</c:v>
                </c:pt>
                <c:pt idx="40">
                  <c:v>1.051953117879851</c:v>
                </c:pt>
                <c:pt idx="41">
                  <c:v>1.0388072442363392</c:v>
                </c:pt>
                <c:pt idx="42">
                  <c:v>1.0190828149687532</c:v>
                </c:pt>
                <c:pt idx="43">
                  <c:v>1.011259458917818</c:v>
                </c:pt>
                <c:pt idx="44">
                  <c:v>1.0163412751049294</c:v>
                </c:pt>
                <c:pt idx="45">
                  <c:v>1.013466455278033</c:v>
                </c:pt>
                <c:pt idx="46">
                  <c:v>0.9943752345164385</c:v>
                </c:pt>
                <c:pt idx="47">
                  <c:v>0.9586413105348132</c:v>
                </c:pt>
                <c:pt idx="48">
                  <c:v>0.9226041810787182</c:v>
                </c:pt>
                <c:pt idx="49">
                  <c:v>0.8824826554763007</c:v>
                </c:pt>
                <c:pt idx="50">
                  <c:v>0.8475532803995048</c:v>
                </c:pt>
                <c:pt idx="51">
                  <c:v>0.8149268155375954</c:v>
                </c:pt>
                <c:pt idx="52">
                  <c:v>0.7697101841381974</c:v>
                </c:pt>
                <c:pt idx="53">
                  <c:v>0.725749146225798</c:v>
                </c:pt>
                <c:pt idx="54">
                  <c:v>0.6763907280321161</c:v>
                </c:pt>
                <c:pt idx="55">
                  <c:v>0.621304618575169</c:v>
                </c:pt>
                <c:pt idx="56">
                  <c:v>0.5655509199107521</c:v>
                </c:pt>
                <c:pt idx="57">
                  <c:v>0.507020212386048</c:v>
                </c:pt>
                <c:pt idx="58">
                  <c:v>0.4509453021103992</c:v>
                </c:pt>
                <c:pt idx="59">
                  <c:v>0.401340380819342</c:v>
                </c:pt>
                <c:pt idx="60">
                  <c:v>0.35926362829451963</c:v>
                </c:pt>
                <c:pt idx="61">
                  <c:v>0.3188286307344332</c:v>
                </c:pt>
                <c:pt idx="62">
                  <c:v>0.27863563837503774</c:v>
                </c:pt>
                <c:pt idx="63">
                  <c:v>0.23992954161855212</c:v>
                </c:pt>
                <c:pt idx="64">
                  <c:v>0.20409530234024664</c:v>
                </c:pt>
                <c:pt idx="65">
                  <c:v>0.17217403399133113</c:v>
                </c:pt>
                <c:pt idx="66">
                  <c:v>0.14421332630769973</c:v>
                </c:pt>
                <c:pt idx="67">
                  <c:v>0.12006649176153658</c:v>
                </c:pt>
                <c:pt idx="68">
                  <c:v>0.10148770629357355</c:v>
                </c:pt>
                <c:pt idx="69">
                  <c:v>0.085550434363546</c:v>
                </c:pt>
                <c:pt idx="70">
                  <c:v>0.07507545736650084</c:v>
                </c:pt>
                <c:pt idx="71">
                  <c:v>0.06404995766392246</c:v>
                </c:pt>
                <c:pt idx="72">
                  <c:v>0.054661877280010575</c:v>
                </c:pt>
                <c:pt idx="73">
                  <c:v>0.045828912652054035</c:v>
                </c:pt>
                <c:pt idx="74">
                  <c:v>0.03909520105572273</c:v>
                </c:pt>
                <c:pt idx="75">
                  <c:v>0.03444724779901815</c:v>
                </c:pt>
                <c:pt idx="76">
                  <c:v>0.03012464367654369</c:v>
                </c:pt>
                <c:pt idx="77">
                  <c:v>0.02596364630317701</c:v>
                </c:pt>
                <c:pt idx="78">
                  <c:v>0.02251261111531458</c:v>
                </c:pt>
                <c:pt idx="79">
                  <c:v>0.019424340655074736</c:v>
                </c:pt>
                <c:pt idx="80">
                  <c:v>0.017229845852688892</c:v>
                </c:pt>
                <c:pt idx="81">
                  <c:v>0.015564955258796975</c:v>
                </c:pt>
                <c:pt idx="82">
                  <c:v>0.01397127412113903</c:v>
                </c:pt>
                <c:pt idx="83">
                  <c:v>0.01244124837142998</c:v>
                </c:pt>
                <c:pt idx="84">
                  <c:v>0.01125667316972893</c:v>
                </c:pt>
                <c:pt idx="85">
                  <c:v>0.010038169654466482</c:v>
                </c:pt>
                <c:pt idx="86">
                  <c:v>0.009043782007676592</c:v>
                </c:pt>
                <c:pt idx="87">
                  <c:v>0.008034190250723187</c:v>
                </c:pt>
                <c:pt idx="88">
                  <c:v>0.00699537324374983</c:v>
                </c:pt>
                <c:pt idx="89">
                  <c:v>0.005921316745151876</c:v>
                </c:pt>
                <c:pt idx="90">
                  <c:v>0.004825446125577514</c:v>
                </c:pt>
              </c:numCache>
            </c:numRef>
          </c:yVal>
          <c:smooth val="1"/>
        </c:ser>
        <c:axId val="60025260"/>
        <c:axId val="3356429"/>
      </c:scatterChart>
      <c:valAx>
        <c:axId val="6002526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356429"/>
        <c:crosses val="autoZero"/>
        <c:crossBetween val="midCat"/>
        <c:dispUnits/>
        <c:majorUnit val="10"/>
      </c:valAx>
      <c:valAx>
        <c:axId val="3356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0025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Intrahousehold Transfers</a:t>
            </a:r>
          </a:p>
        </c:rich>
      </c:tx>
      <c:layout>
        <c:manualLayout>
          <c:xMode val="factor"/>
          <c:yMode val="factor"/>
          <c:x val="0.06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25"/>
          <c:w val="0.83075"/>
          <c:h val="0.8415"/>
        </c:manualLayout>
      </c:layout>
      <c:scatterChart>
        <c:scatterStyle val="smoothMarker"/>
        <c:varyColors val="0"/>
        <c:ser>
          <c:idx val="0"/>
          <c:order val="0"/>
          <c:tx>
            <c:v>Net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data'!$AK$21:$AK$111</c:f>
              <c:numCache>
                <c:ptCount val="91"/>
                <c:pt idx="0">
                  <c:v>0.24415775759179326</c:v>
                </c:pt>
                <c:pt idx="1">
                  <c:v>0.24514712854771614</c:v>
                </c:pt>
                <c:pt idx="2">
                  <c:v>0.2721224064760597</c:v>
                </c:pt>
                <c:pt idx="3">
                  <c:v>0.3165386007278241</c:v>
                </c:pt>
                <c:pt idx="4">
                  <c:v>0.35975621418589465</c:v>
                </c:pt>
                <c:pt idx="5">
                  <c:v>0.3900331616302292</c:v>
                </c:pt>
                <c:pt idx="6">
                  <c:v>0.40434191582563456</c:v>
                </c:pt>
                <c:pt idx="7">
                  <c:v>0.4015133993649222</c:v>
                </c:pt>
                <c:pt idx="8">
                  <c:v>0.3969194027875327</c:v>
                </c:pt>
                <c:pt idx="9">
                  <c:v>0.4024728657656374</c:v>
                </c:pt>
                <c:pt idx="10">
                  <c:v>0.4172789940483495</c:v>
                </c:pt>
                <c:pt idx="11">
                  <c:v>0.43545210394306866</c:v>
                </c:pt>
                <c:pt idx="12">
                  <c:v>0.4539110902792992</c:v>
                </c:pt>
                <c:pt idx="13">
                  <c:v>0.4750262909513518</c:v>
                </c:pt>
                <c:pt idx="14">
                  <c:v>0.4989254446112325</c:v>
                </c:pt>
                <c:pt idx="15">
                  <c:v>0.5219313422681142</c:v>
                </c:pt>
                <c:pt idx="16">
                  <c:v>0.5371637803126159</c:v>
                </c:pt>
                <c:pt idx="17">
                  <c:v>0.5370503385808698</c:v>
                </c:pt>
                <c:pt idx="18">
                  <c:v>0.5290868704867101</c:v>
                </c:pt>
                <c:pt idx="19">
                  <c:v>0.49669867290180303</c:v>
                </c:pt>
                <c:pt idx="20">
                  <c:v>0.42315252240514634</c:v>
                </c:pt>
                <c:pt idx="21">
                  <c:v>0.3106728896158554</c:v>
                </c:pt>
                <c:pt idx="22">
                  <c:v>0.18089093002265055</c:v>
                </c:pt>
                <c:pt idx="23">
                  <c:v>0.05866842951562537</c:v>
                </c:pt>
                <c:pt idx="24">
                  <c:v>-0.04482720585875538</c:v>
                </c:pt>
                <c:pt idx="25">
                  <c:v>-0.12107913603870116</c:v>
                </c:pt>
                <c:pt idx="26">
                  <c:v>-0.17043863032442946</c:v>
                </c:pt>
                <c:pt idx="27">
                  <c:v>-0.2054730630186888</c:v>
                </c:pt>
                <c:pt idx="28">
                  <c:v>-0.22860470366609958</c:v>
                </c:pt>
                <c:pt idx="29">
                  <c:v>-0.2400052692531905</c:v>
                </c:pt>
                <c:pt idx="30">
                  <c:v>-0.2509181993878543</c:v>
                </c:pt>
                <c:pt idx="31">
                  <c:v>-0.2673351066475345</c:v>
                </c:pt>
                <c:pt idx="32">
                  <c:v>-0.29247744086695</c:v>
                </c:pt>
                <c:pt idx="33">
                  <c:v>-0.32411022994753996</c:v>
                </c:pt>
                <c:pt idx="34">
                  <c:v>-0.36027289775786137</c:v>
                </c:pt>
                <c:pt idx="35">
                  <c:v>-0.396915848811839</c:v>
                </c:pt>
                <c:pt idx="36">
                  <c:v>-0.4298002892816522</c:v>
                </c:pt>
                <c:pt idx="37">
                  <c:v>-0.4668001489764932</c:v>
                </c:pt>
                <c:pt idx="38">
                  <c:v>-0.501274641985149</c:v>
                </c:pt>
                <c:pt idx="39">
                  <c:v>-0.5260823554184726</c:v>
                </c:pt>
                <c:pt idx="40">
                  <c:v>-0.5485706495305483</c:v>
                </c:pt>
                <c:pt idx="41">
                  <c:v>-0.5596702806495983</c:v>
                </c:pt>
                <c:pt idx="42">
                  <c:v>-0.5649347652583296</c:v>
                </c:pt>
                <c:pt idx="43">
                  <c:v>-0.5755155302203764</c:v>
                </c:pt>
                <c:pt idx="44">
                  <c:v>-0.583218176321244</c:v>
                </c:pt>
                <c:pt idx="45">
                  <c:v>-0.5793181577116555</c:v>
                </c:pt>
                <c:pt idx="46">
                  <c:v>-0.5584144140437205</c:v>
                </c:pt>
                <c:pt idx="47">
                  <c:v>-0.5208029327762148</c:v>
                </c:pt>
                <c:pt idx="48">
                  <c:v>-0.47234040679509565</c:v>
                </c:pt>
                <c:pt idx="49">
                  <c:v>-0.4048590850142805</c:v>
                </c:pt>
                <c:pt idx="50">
                  <c:v>-0.33674561823962096</c:v>
                </c:pt>
                <c:pt idx="51">
                  <c:v>-0.2723621973912054</c:v>
                </c:pt>
                <c:pt idx="52">
                  <c:v>-0.2065770569872112</c:v>
                </c:pt>
                <c:pt idx="53">
                  <c:v>-0.1446928568696299</c:v>
                </c:pt>
                <c:pt idx="54">
                  <c:v>-0.0875922384248362</c:v>
                </c:pt>
                <c:pt idx="55">
                  <c:v>-0.035787852247195925</c:v>
                </c:pt>
                <c:pt idx="56">
                  <c:v>0.013878579097944894</c:v>
                </c:pt>
                <c:pt idx="57">
                  <c:v>0.05660010646591495</c:v>
                </c:pt>
                <c:pt idx="58">
                  <c:v>0.09212873158557579</c:v>
                </c:pt>
                <c:pt idx="59">
                  <c:v>0.12151320753860996</c:v>
                </c:pt>
                <c:pt idx="60">
                  <c:v>0.1436772313652175</c:v>
                </c:pt>
                <c:pt idx="61">
                  <c:v>0.15923795857883385</c:v>
                </c:pt>
                <c:pt idx="62">
                  <c:v>0.16897814768091818</c:v>
                </c:pt>
                <c:pt idx="63">
                  <c:v>0.17208849134084764</c:v>
                </c:pt>
                <c:pt idx="64">
                  <c:v>0.17104736036414694</c:v>
                </c:pt>
                <c:pt idx="65">
                  <c:v>0.16990327448290465</c:v>
                </c:pt>
                <c:pt idx="66">
                  <c:v>0.16971357499843265</c:v>
                </c:pt>
                <c:pt idx="67">
                  <c:v>0.1714009038368001</c:v>
                </c:pt>
                <c:pt idx="68">
                  <c:v>0.1747829040764721</c:v>
                </c:pt>
                <c:pt idx="69">
                  <c:v>0.1792540041664222</c:v>
                </c:pt>
                <c:pt idx="70">
                  <c:v>0.18481205634416004</c:v>
                </c:pt>
                <c:pt idx="71">
                  <c:v>0.18901548494637832</c:v>
                </c:pt>
                <c:pt idx="72">
                  <c:v>0.19461743331034662</c:v>
                </c:pt>
                <c:pt idx="73">
                  <c:v>0.19978809913478301</c:v>
                </c:pt>
                <c:pt idx="74">
                  <c:v>0.204344087782571</c:v>
                </c:pt>
                <c:pt idx="75">
                  <c:v>0.21039596734405994</c:v>
                </c:pt>
                <c:pt idx="76">
                  <c:v>0.21676493975665972</c:v>
                </c:pt>
                <c:pt idx="77">
                  <c:v>0.22318612199492982</c:v>
                </c:pt>
                <c:pt idx="78">
                  <c:v>0.22954849571698055</c:v>
                </c:pt>
                <c:pt idx="79">
                  <c:v>0.23617948620401955</c:v>
                </c:pt>
                <c:pt idx="80">
                  <c:v>0.24347187822621494</c:v>
                </c:pt>
                <c:pt idx="81">
                  <c:v>0.25599423732825655</c:v>
                </c:pt>
                <c:pt idx="82">
                  <c:v>0.2708369963763084</c:v>
                </c:pt>
                <c:pt idx="83">
                  <c:v>0.2856538484457047</c:v>
                </c:pt>
                <c:pt idx="84">
                  <c:v>0.3006937150125616</c:v>
                </c:pt>
                <c:pt idx="85">
                  <c:v>0.3165268889879298</c:v>
                </c:pt>
                <c:pt idx="86">
                  <c:v>0.3324218781804403</c:v>
                </c:pt>
                <c:pt idx="87">
                  <c:v>0.34850066413621095</c:v>
                </c:pt>
                <c:pt idx="88">
                  <c:v>0.361922734637753</c:v>
                </c:pt>
                <c:pt idx="89">
                  <c:v>0.3795113907760008</c:v>
                </c:pt>
                <c:pt idx="90">
                  <c:v>0.3986648480885054</c:v>
                </c:pt>
              </c:numCache>
            </c:numRef>
          </c:yVal>
          <c:smooth val="1"/>
        </c:ser>
        <c:ser>
          <c:idx val="1"/>
          <c:order val="1"/>
          <c:tx>
            <c:v>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data'!$AL$21:$AL$111</c:f>
              <c:numCache>
                <c:ptCount val="91"/>
                <c:pt idx="0">
                  <c:v>0.24827096264917703</c:v>
                </c:pt>
                <c:pt idx="1">
                  <c:v>0.24891099508484793</c:v>
                </c:pt>
                <c:pt idx="2">
                  <c:v>0.2751645528819147</c:v>
                </c:pt>
                <c:pt idx="3">
                  <c:v>0.318828510283185</c:v>
                </c:pt>
                <c:pt idx="4">
                  <c:v>0.3614167059104266</c:v>
                </c:pt>
                <c:pt idx="5">
                  <c:v>0.3912898367400007</c:v>
                </c:pt>
                <c:pt idx="6">
                  <c:v>0.4055059181735942</c:v>
                </c:pt>
                <c:pt idx="7">
                  <c:v>0.4029026218780216</c:v>
                </c:pt>
                <c:pt idx="8">
                  <c:v>0.3986083164948408</c:v>
                </c:pt>
                <c:pt idx="9">
                  <c:v>0.40438807503285196</c:v>
                </c:pt>
                <c:pt idx="10">
                  <c:v>0.4194835395367446</c:v>
                </c:pt>
                <c:pt idx="11">
                  <c:v>0.4380079886642807</c:v>
                </c:pt>
                <c:pt idx="12">
                  <c:v>0.456772682108186</c:v>
                </c:pt>
                <c:pt idx="13">
                  <c:v>0.47850369882778676</c:v>
                </c:pt>
                <c:pt idx="14">
                  <c:v>0.5042892488841068</c:v>
                </c:pt>
                <c:pt idx="15">
                  <c:v>0.5310024325236575</c:v>
                </c:pt>
                <c:pt idx="16">
                  <c:v>0.5538306945046194</c:v>
                </c:pt>
                <c:pt idx="17">
                  <c:v>0.5664832533459149</c:v>
                </c:pt>
                <c:pt idx="18">
                  <c:v>0.5757993019813629</c:v>
                </c:pt>
                <c:pt idx="19">
                  <c:v>0.5688755261794173</c:v>
                </c:pt>
                <c:pt idx="20">
                  <c:v>0.53409138782464</c:v>
                </c:pt>
                <c:pt idx="21">
                  <c:v>0.4747168681183705</c:v>
                </c:pt>
                <c:pt idx="22">
                  <c:v>0.4025769969660067</c:v>
                </c:pt>
                <c:pt idx="23">
                  <c:v>0.33379449187008725</c:v>
                </c:pt>
                <c:pt idx="24">
                  <c:v>0.27966014995333294</c:v>
                </c:pt>
                <c:pt idx="25">
                  <c:v>0.2447357485997503</c:v>
                </c:pt>
                <c:pt idx="26">
                  <c:v>0.22638133933325588</c:v>
                </c:pt>
                <c:pt idx="27">
                  <c:v>0.21874609450116383</c:v>
                </c:pt>
                <c:pt idx="28">
                  <c:v>0.21895383638535232</c:v>
                </c:pt>
                <c:pt idx="29">
                  <c:v>0.22306882329829059</c:v>
                </c:pt>
                <c:pt idx="30">
                  <c:v>0.2265567439250453</c:v>
                </c:pt>
                <c:pt idx="31">
                  <c:v>0.22823419981162607</c:v>
                </c:pt>
                <c:pt idx="32">
                  <c:v>0.22576609083380766</c:v>
                </c:pt>
                <c:pt idx="33">
                  <c:v>0.21982770214312342</c:v>
                </c:pt>
                <c:pt idx="34">
                  <c:v>0.21439347625867616</c:v>
                </c:pt>
                <c:pt idx="35">
                  <c:v>0.20836710526290592</c:v>
                </c:pt>
                <c:pt idx="36">
                  <c:v>0.2043809958321271</c:v>
                </c:pt>
                <c:pt idx="37">
                  <c:v>0.1997991464800251</c:v>
                </c:pt>
                <c:pt idx="38">
                  <c:v>0.19400669128934023</c:v>
                </c:pt>
                <c:pt idx="39">
                  <c:v>0.1913793523978185</c:v>
                </c:pt>
                <c:pt idx="40">
                  <c:v>0.19136936504810872</c:v>
                </c:pt>
                <c:pt idx="41">
                  <c:v>0.19471687260087894</c:v>
                </c:pt>
                <c:pt idx="42">
                  <c:v>0.19811149771895997</c:v>
                </c:pt>
                <c:pt idx="43">
                  <c:v>0.20251895402997366</c:v>
                </c:pt>
                <c:pt idx="44">
                  <c:v>0.20870312400998017</c:v>
                </c:pt>
                <c:pt idx="45">
                  <c:v>0.21648958101571877</c:v>
                </c:pt>
                <c:pt idx="46">
                  <c:v>0.2272328789026841</c:v>
                </c:pt>
                <c:pt idx="47">
                  <c:v>0.23813567069634</c:v>
                </c:pt>
                <c:pt idx="48">
                  <c:v>0.2527327968744349</c:v>
                </c:pt>
                <c:pt idx="49">
                  <c:v>0.27366897729087897</c:v>
                </c:pt>
                <c:pt idx="50">
                  <c:v>0.293764551150275</c:v>
                </c:pt>
                <c:pt idx="51">
                  <c:v>0.3115922554127074</c:v>
                </c:pt>
                <c:pt idx="52">
                  <c:v>0.3272279108061982</c:v>
                </c:pt>
                <c:pt idx="53">
                  <c:v>0.34207524087581415</c:v>
                </c:pt>
                <c:pt idx="54">
                  <c:v>0.3530798722881388</c:v>
                </c:pt>
                <c:pt idx="55">
                  <c:v>0.3604102256120505</c:v>
                </c:pt>
                <c:pt idx="56">
                  <c:v>0.3667399012845538</c:v>
                </c:pt>
                <c:pt idx="57">
                  <c:v>0.37131868539239365</c:v>
                </c:pt>
                <c:pt idx="58">
                  <c:v>0.3737852944016749</c:v>
                </c:pt>
                <c:pt idx="59">
                  <c:v>0.37434704722407963</c:v>
                </c:pt>
                <c:pt idx="60">
                  <c:v>0.37284564953615434</c:v>
                </c:pt>
                <c:pt idx="61">
                  <c:v>0.3688319978177037</c:v>
                </c:pt>
                <c:pt idx="62">
                  <c:v>0.3634632682271186</c:v>
                </c:pt>
                <c:pt idx="63">
                  <c:v>0.3564595892907964</c:v>
                </c:pt>
                <c:pt idx="64">
                  <c:v>0.3483139688551644</c:v>
                </c:pt>
                <c:pt idx="65">
                  <c:v>0.34042978682261316</c:v>
                </c:pt>
                <c:pt idx="66">
                  <c:v>0.3334066532857959</c:v>
                </c:pt>
                <c:pt idx="67">
                  <c:v>0.32768213100313703</c:v>
                </c:pt>
                <c:pt idx="68">
                  <c:v>0.32384966498413703</c:v>
                </c:pt>
                <c:pt idx="69">
                  <c:v>0.320543129185334</c:v>
                </c:pt>
                <c:pt idx="70">
                  <c:v>0.31890035375853243</c:v>
                </c:pt>
                <c:pt idx="71">
                  <c:v>0.3178030046365766</c:v>
                </c:pt>
                <c:pt idx="72">
                  <c:v>0.31853199958389583</c:v>
                </c:pt>
                <c:pt idx="73">
                  <c:v>0.31719924545216904</c:v>
                </c:pt>
                <c:pt idx="74">
                  <c:v>0.3165325187573173</c:v>
                </c:pt>
                <c:pt idx="75">
                  <c:v>0.3171127842493129</c:v>
                </c:pt>
                <c:pt idx="76">
                  <c:v>0.3182498330228919</c:v>
                </c:pt>
                <c:pt idx="77">
                  <c:v>0.32015778377849546</c:v>
                </c:pt>
                <c:pt idx="78">
                  <c:v>0.32290954514576514</c:v>
                </c:pt>
                <c:pt idx="79">
                  <c:v>0.32650149580704635</c:v>
                </c:pt>
                <c:pt idx="80">
                  <c:v>0.3315637916784317</c:v>
                </c:pt>
                <c:pt idx="81">
                  <c:v>0.3404670020559357</c:v>
                </c:pt>
                <c:pt idx="82">
                  <c:v>0.3513720506043431</c:v>
                </c:pt>
                <c:pt idx="83">
                  <c:v>0.36244426446792255</c:v>
                </c:pt>
                <c:pt idx="84">
                  <c:v>0.3739553606623641</c:v>
                </c:pt>
                <c:pt idx="85">
                  <c:v>0.38575760565748063</c:v>
                </c:pt>
                <c:pt idx="86">
                  <c:v>0.3975262338078081</c:v>
                </c:pt>
                <c:pt idx="87">
                  <c:v>0.4093613559213844</c:v>
                </c:pt>
                <c:pt idx="88">
                  <c:v>0.41486020747238084</c:v>
                </c:pt>
                <c:pt idx="89">
                  <c:v>0.42801632548481255</c:v>
                </c:pt>
                <c:pt idx="90">
                  <c:v>0.4422349839042268</c:v>
                </c:pt>
              </c:numCache>
            </c:numRef>
          </c:yVal>
          <c:smooth val="1"/>
        </c:ser>
        <c:ser>
          <c:idx val="2"/>
          <c:order val="2"/>
          <c:tx>
            <c:v>Out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data'!$AM$21:$AM$111</c:f>
              <c:numCache>
                <c:ptCount val="91"/>
                <c:pt idx="0">
                  <c:v>-0.004113205057383772</c:v>
                </c:pt>
                <c:pt idx="1">
                  <c:v>-0.0037638665371317725</c:v>
                </c:pt>
                <c:pt idx="2">
                  <c:v>-0.003042146405855076</c:v>
                </c:pt>
                <c:pt idx="3">
                  <c:v>-0.002289909555360854</c:v>
                </c:pt>
                <c:pt idx="4">
                  <c:v>-0.0016604917245319126</c:v>
                </c:pt>
                <c:pt idx="5">
                  <c:v>-0.0012566751097714843</c:v>
                </c:pt>
                <c:pt idx="6">
                  <c:v>-0.0011640023479596534</c:v>
                </c:pt>
                <c:pt idx="7">
                  <c:v>-0.0013892225130993844</c:v>
                </c:pt>
                <c:pt idx="8">
                  <c:v>-0.00168891370730813</c:v>
                </c:pt>
                <c:pt idx="9">
                  <c:v>-0.001915209267214547</c:v>
                </c:pt>
                <c:pt idx="10">
                  <c:v>-0.002204545488395094</c:v>
                </c:pt>
                <c:pt idx="11">
                  <c:v>-0.0025558847212119712</c:v>
                </c:pt>
                <c:pt idx="12">
                  <c:v>-0.0028615918288867276</c:v>
                </c:pt>
                <c:pt idx="13">
                  <c:v>-0.00347740787643498</c:v>
                </c:pt>
                <c:pt idx="14">
                  <c:v>-0.0053638042728742915</c:v>
                </c:pt>
                <c:pt idx="15">
                  <c:v>-0.009071090255543358</c:v>
                </c:pt>
                <c:pt idx="16">
                  <c:v>-0.01666691419200349</c:v>
                </c:pt>
                <c:pt idx="17">
                  <c:v>-0.029432914765044962</c:v>
                </c:pt>
                <c:pt idx="18">
                  <c:v>-0.046712431494652706</c:v>
                </c:pt>
                <c:pt idx="19">
                  <c:v>-0.07217685327761425</c:v>
                </c:pt>
                <c:pt idx="20">
                  <c:v>-0.1109388654194937</c:v>
                </c:pt>
                <c:pt idx="21">
                  <c:v>-0.16404397850251523</c:v>
                </c:pt>
                <c:pt idx="22">
                  <c:v>-0.22168606694335619</c:v>
                </c:pt>
                <c:pt idx="23">
                  <c:v>-0.2751260623544619</c:v>
                </c:pt>
                <c:pt idx="24">
                  <c:v>-0.32448735581208826</c:v>
                </c:pt>
                <c:pt idx="25">
                  <c:v>-0.3658148846384515</c:v>
                </c:pt>
                <c:pt idx="26">
                  <c:v>-0.3968199696576854</c:v>
                </c:pt>
                <c:pt idx="27">
                  <c:v>-0.42421915751985273</c:v>
                </c:pt>
                <c:pt idx="28">
                  <c:v>-0.44755854005145196</c:v>
                </c:pt>
                <c:pt idx="29">
                  <c:v>-0.463074092551481</c:v>
                </c:pt>
                <c:pt idx="30">
                  <c:v>-0.4774749433128996</c:v>
                </c:pt>
                <c:pt idx="31">
                  <c:v>-0.49556930645916053</c:v>
                </c:pt>
                <c:pt idx="32">
                  <c:v>-0.5182435317007577</c:v>
                </c:pt>
                <c:pt idx="33">
                  <c:v>-0.5439379320906634</c:v>
                </c:pt>
                <c:pt idx="34">
                  <c:v>-0.5746663740165376</c:v>
                </c:pt>
                <c:pt idx="35">
                  <c:v>-0.605282954074745</c:v>
                </c:pt>
                <c:pt idx="36">
                  <c:v>-0.6341812851137794</c:v>
                </c:pt>
                <c:pt idx="37">
                  <c:v>-0.6665992954565184</c:v>
                </c:pt>
                <c:pt idx="38">
                  <c:v>-0.6952813332744894</c:v>
                </c:pt>
                <c:pt idx="39">
                  <c:v>-0.717461707816291</c:v>
                </c:pt>
                <c:pt idx="40">
                  <c:v>-0.7399400145786571</c:v>
                </c:pt>
                <c:pt idx="41">
                  <c:v>-0.7543871532504773</c:v>
                </c:pt>
                <c:pt idx="42">
                  <c:v>-0.7630462629772896</c:v>
                </c:pt>
                <c:pt idx="43">
                  <c:v>-0.7780344842503499</c:v>
                </c:pt>
                <c:pt idx="44">
                  <c:v>-0.7919213003312242</c:v>
                </c:pt>
                <c:pt idx="45">
                  <c:v>-0.7958077387273743</c:v>
                </c:pt>
                <c:pt idx="46">
                  <c:v>-0.7856472929464047</c:v>
                </c:pt>
                <c:pt idx="47">
                  <c:v>-0.7589386034725548</c:v>
                </c:pt>
                <c:pt idx="48">
                  <c:v>-0.7250732036695304</c:v>
                </c:pt>
                <c:pt idx="49">
                  <c:v>-0.6785280623051595</c:v>
                </c:pt>
                <c:pt idx="50">
                  <c:v>-0.630510169389896</c:v>
                </c:pt>
                <c:pt idx="51">
                  <c:v>-0.5839544528039129</c:v>
                </c:pt>
                <c:pt idx="52">
                  <c:v>-0.5338049677934094</c:v>
                </c:pt>
                <c:pt idx="53">
                  <c:v>-0.48676809774544405</c:v>
                </c:pt>
                <c:pt idx="54">
                  <c:v>-0.44067211071297496</c:v>
                </c:pt>
                <c:pt idx="55">
                  <c:v>-0.3961980778592465</c:v>
                </c:pt>
                <c:pt idx="56">
                  <c:v>-0.3528613221866089</c:v>
                </c:pt>
                <c:pt idx="57">
                  <c:v>-0.3147185789264787</c:v>
                </c:pt>
                <c:pt idx="58">
                  <c:v>-0.28165656281609913</c:v>
                </c:pt>
                <c:pt idx="59">
                  <c:v>-0.2528338396854697</c:v>
                </c:pt>
                <c:pt idx="60">
                  <c:v>-0.22916841817093686</c:v>
                </c:pt>
                <c:pt idx="61">
                  <c:v>-0.20959403923886982</c:v>
                </c:pt>
                <c:pt idx="62">
                  <c:v>-0.19448512054620049</c:v>
                </c:pt>
                <c:pt idx="63">
                  <c:v>-0.18437109794994871</c:v>
                </c:pt>
                <c:pt idx="64">
                  <c:v>-0.17726660849101747</c:v>
                </c:pt>
                <c:pt idx="65">
                  <c:v>-0.17052651233970856</c:v>
                </c:pt>
                <c:pt idx="66">
                  <c:v>-0.16369307828736324</c:v>
                </c:pt>
                <c:pt idx="67">
                  <c:v>-0.15628122716633688</c:v>
                </c:pt>
                <c:pt idx="68">
                  <c:v>-0.14906676090766496</c:v>
                </c:pt>
                <c:pt idx="69">
                  <c:v>-0.1412891250189118</c:v>
                </c:pt>
                <c:pt idx="70">
                  <c:v>-0.13408829741437242</c:v>
                </c:pt>
                <c:pt idx="71">
                  <c:v>-0.1287875196901983</c:v>
                </c:pt>
                <c:pt idx="72">
                  <c:v>-0.12391456627354919</c:v>
                </c:pt>
                <c:pt idx="73">
                  <c:v>-0.11741114631738606</c:v>
                </c:pt>
                <c:pt idx="74">
                  <c:v>-0.1121884309747463</c:v>
                </c:pt>
                <c:pt idx="75">
                  <c:v>-0.10671681690525296</c:v>
                </c:pt>
                <c:pt idx="76">
                  <c:v>-0.1014848932662322</c:v>
                </c:pt>
                <c:pt idx="77">
                  <c:v>-0.09697166178356563</c:v>
                </c:pt>
                <c:pt idx="78">
                  <c:v>-0.09336104942878463</c:v>
                </c:pt>
                <c:pt idx="79">
                  <c:v>-0.09032200960302683</c:v>
                </c:pt>
                <c:pt idx="80">
                  <c:v>-0.08809191345221679</c:v>
                </c:pt>
                <c:pt idx="81">
                  <c:v>-0.08447276472767916</c:v>
                </c:pt>
                <c:pt idx="82">
                  <c:v>-0.08053505422803471</c:v>
                </c:pt>
                <c:pt idx="83">
                  <c:v>-0.07679041602221777</c:v>
                </c:pt>
                <c:pt idx="84">
                  <c:v>-0.07326164564980256</c:v>
                </c:pt>
                <c:pt idx="85">
                  <c:v>-0.06923071666955086</c:v>
                </c:pt>
                <c:pt idx="86">
                  <c:v>-0.06510435562736779</c:v>
                </c:pt>
                <c:pt idx="87">
                  <c:v>-0.06086069178517341</c:v>
                </c:pt>
                <c:pt idx="88">
                  <c:v>-0.05293747283462787</c:v>
                </c:pt>
                <c:pt idx="89">
                  <c:v>-0.04850493470881167</c:v>
                </c:pt>
                <c:pt idx="90">
                  <c:v>-0.043570135815721465</c:v>
                </c:pt>
              </c:numCache>
            </c:numRef>
          </c:yVal>
          <c:smooth val="1"/>
        </c:ser>
        <c:axId val="39519814"/>
        <c:axId val="20134007"/>
      </c:scatterChart>
      <c:valAx>
        <c:axId val="39519814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crossBetween val="midCat"/>
        <c:dispUnits/>
        <c:majorUnit val="10"/>
      </c:valAx>
      <c:valAx>
        <c:axId val="2013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935"/>
          <c:w val="0.125"/>
          <c:h val="0.3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Intrahousehold  Inflows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55"/>
          <c:w val="0.83875"/>
          <c:h val="0.839"/>
        </c:manualLayout>
      </c:layout>
      <c:scatterChart>
        <c:scatterStyle val="smoothMarker"/>
        <c:varyColors val="0"/>
        <c:ser>
          <c:idx val="3"/>
          <c:order val="0"/>
          <c:tx>
            <c:v>Edu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data'!$AV$21:$AV$111</c:f>
              <c:numCache>
                <c:ptCount val="91"/>
                <c:pt idx="0">
                  <c:v>0</c:v>
                </c:pt>
                <c:pt idx="1">
                  <c:v>0.0025105195044956064</c:v>
                </c:pt>
                <c:pt idx="2">
                  <c:v>0.03257534508872789</c:v>
                </c:pt>
                <c:pt idx="3">
                  <c:v>0.07836881119839217</c:v>
                </c:pt>
                <c:pt idx="4">
                  <c:v>0.11743298598214413</c:v>
                </c:pt>
                <c:pt idx="5">
                  <c:v>0.1397581140189288</c:v>
                </c:pt>
                <c:pt idx="6">
                  <c:v>0.1413709652869681</c:v>
                </c:pt>
                <c:pt idx="7">
                  <c:v>0.12351280721725716</c:v>
                </c:pt>
                <c:pt idx="8">
                  <c:v>0.1041632285151063</c:v>
                </c:pt>
                <c:pt idx="9">
                  <c:v>0.0967948097341518</c:v>
                </c:pt>
                <c:pt idx="10">
                  <c:v>0.09969223589518642</c:v>
                </c:pt>
                <c:pt idx="11">
                  <c:v>0.1076557259442022</c:v>
                </c:pt>
                <c:pt idx="12">
                  <c:v>0.1175320804308993</c:v>
                </c:pt>
                <c:pt idx="13">
                  <c:v>0.1292540024658704</c:v>
                </c:pt>
                <c:pt idx="14">
                  <c:v>0.14641133070139078</c:v>
                </c:pt>
                <c:pt idx="15">
                  <c:v>0.1658019567392029</c:v>
                </c:pt>
                <c:pt idx="16">
                  <c:v>0.18283306900989987</c:v>
                </c:pt>
                <c:pt idx="17">
                  <c:v>0.1951363620409266</c:v>
                </c:pt>
                <c:pt idx="18">
                  <c:v>0.20385062560071296</c:v>
                </c:pt>
                <c:pt idx="19">
                  <c:v>0.20171864284455684</c:v>
                </c:pt>
                <c:pt idx="20">
                  <c:v>0.18321437232029508</c:v>
                </c:pt>
                <c:pt idx="21">
                  <c:v>0.15109106180030257</c:v>
                </c:pt>
                <c:pt idx="22">
                  <c:v>0.11280970688658495</c:v>
                </c:pt>
                <c:pt idx="23">
                  <c:v>0.07682272899190117</c:v>
                </c:pt>
                <c:pt idx="24">
                  <c:v>0.049338576582662455</c:v>
                </c:pt>
                <c:pt idx="25">
                  <c:v>0.031068245411119244</c:v>
                </c:pt>
                <c:pt idx="26">
                  <c:v>0.01916863907955903</c:v>
                </c:pt>
                <c:pt idx="27">
                  <c:v>0.011268430475326224</c:v>
                </c:pt>
                <c:pt idx="28">
                  <c:v>0.00623437458026663</c:v>
                </c:pt>
                <c:pt idx="29">
                  <c:v>0.0031229144549268567</c:v>
                </c:pt>
                <c:pt idx="30">
                  <c:v>0.001693962086834447</c:v>
                </c:pt>
                <c:pt idx="31">
                  <c:v>0.0011553968837897195</c:v>
                </c:pt>
                <c:pt idx="32">
                  <c:v>0.0006425792399691299</c:v>
                </c:pt>
                <c:pt idx="33">
                  <c:v>0.00030712884723732716</c:v>
                </c:pt>
                <c:pt idx="34">
                  <c:v>0.00020920471608294763</c:v>
                </c:pt>
                <c:pt idx="35">
                  <c:v>0.00023472379327588736</c:v>
                </c:pt>
                <c:pt idx="36">
                  <c:v>0.00022417845301900475</c:v>
                </c:pt>
                <c:pt idx="37">
                  <c:v>0.00011711580329307077</c:v>
                </c:pt>
                <c:pt idx="38">
                  <c:v>2.170480473987379E-05</c:v>
                </c:pt>
                <c:pt idx="39">
                  <c:v>8.253411940572679E-06</c:v>
                </c:pt>
                <c:pt idx="40">
                  <c:v>7.658176511071535E-05</c:v>
                </c:pt>
                <c:pt idx="41">
                  <c:v>0.00016505782409347779</c:v>
                </c:pt>
                <c:pt idx="42">
                  <c:v>0.00017469311936444185</c:v>
                </c:pt>
                <c:pt idx="43">
                  <c:v>0.00014968150099066636</c:v>
                </c:pt>
                <c:pt idx="44">
                  <c:v>6.595239093830581E-05</c:v>
                </c:pt>
                <c:pt idx="45">
                  <c:v>1.0601805979109085E-05</c:v>
                </c:pt>
                <c:pt idx="46">
                  <c:v>8.345260731215664E-17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1.2147016455801236E-17</c:v>
                </c:pt>
                <c:pt idx="56">
                  <c:v>9.071244934475669E-08</c:v>
                </c:pt>
                <c:pt idx="57">
                  <c:v>4.552796637134953E-07</c:v>
                </c:pt>
                <c:pt idx="58">
                  <c:v>9.155754360122275E-07</c:v>
                </c:pt>
                <c:pt idx="59">
                  <c:v>1.2090683271847743E-06</c:v>
                </c:pt>
                <c:pt idx="60">
                  <c:v>1.3032939243516481E-06</c:v>
                </c:pt>
                <c:pt idx="61">
                  <c:v>1.3006549943275569E-06</c:v>
                </c:pt>
                <c:pt idx="62">
                  <c:v>1.2928418863884688E-06</c:v>
                </c:pt>
                <c:pt idx="63">
                  <c:v>2.29279000110286E-06</c:v>
                </c:pt>
                <c:pt idx="64">
                  <c:v>1.0649199572812583E-05</c:v>
                </c:pt>
                <c:pt idx="65">
                  <c:v>2.8835912580464075E-05</c:v>
                </c:pt>
                <c:pt idx="66">
                  <c:v>4.1353129359758435E-05</c:v>
                </c:pt>
                <c:pt idx="67">
                  <c:v>4.9729199426356835E-05</c:v>
                </c:pt>
                <c:pt idx="68">
                  <c:v>6.885097041483851E-05</c:v>
                </c:pt>
                <c:pt idx="69">
                  <c:v>9.657097119297308E-05</c:v>
                </c:pt>
                <c:pt idx="70">
                  <c:v>0.00011910034535886588</c:v>
                </c:pt>
                <c:pt idx="71">
                  <c:v>0.00013566332547374415</c:v>
                </c:pt>
                <c:pt idx="72">
                  <c:v>0.0001625542109956202</c:v>
                </c:pt>
                <c:pt idx="73">
                  <c:v>0.00018801997990003282</c:v>
                </c:pt>
                <c:pt idx="74">
                  <c:v>0.0002149707029643043</c:v>
                </c:pt>
                <c:pt idx="75">
                  <c:v>0.00024327358148938717</c:v>
                </c:pt>
                <c:pt idx="76">
                  <c:v>0.00027295183060014645</c:v>
                </c:pt>
                <c:pt idx="77">
                  <c:v>0.00030480008002430764</c:v>
                </c:pt>
                <c:pt idx="78">
                  <c:v>0.00034123380490820533</c:v>
                </c:pt>
                <c:pt idx="79">
                  <c:v>0.0003835586235022092</c:v>
                </c:pt>
                <c:pt idx="80">
                  <c:v>0.0004262817777373011</c:v>
                </c:pt>
                <c:pt idx="81">
                  <c:v>0.00044412377776387424</c:v>
                </c:pt>
                <c:pt idx="82">
                  <c:v>0.0004376237055679766</c:v>
                </c:pt>
                <c:pt idx="83">
                  <c:v>0.00043313951725158144</c:v>
                </c:pt>
                <c:pt idx="84">
                  <c:v>0.00044135828531526353</c:v>
                </c:pt>
                <c:pt idx="85">
                  <c:v>0.0004475205011767378</c:v>
                </c:pt>
                <c:pt idx="86">
                  <c:v>0.0004580157652187674</c:v>
                </c:pt>
                <c:pt idx="87">
                  <c:v>0.00046925531304665795</c:v>
                </c:pt>
                <c:pt idx="88">
                  <c:v>0.0004789203526963553</c:v>
                </c:pt>
                <c:pt idx="89">
                  <c:v>0.0004855651938900589</c:v>
                </c:pt>
                <c:pt idx="90">
                  <c:v>0.00048709884772691817</c:v>
                </c:pt>
              </c:numCache>
            </c:numRef>
          </c:yVal>
          <c:smooth val="1"/>
        </c:ser>
        <c:ser>
          <c:idx val="4"/>
          <c:order val="1"/>
          <c:tx>
            <c:v>Hlth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data'!$AW$21:$AW$111</c:f>
              <c:numCache>
                <c:ptCount val="91"/>
                <c:pt idx="0">
                  <c:v>0.033399012324397584</c:v>
                </c:pt>
                <c:pt idx="1">
                  <c:v>0.026927375401133498</c:v>
                </c:pt>
                <c:pt idx="2">
                  <c:v>0.02286971198882342</c:v>
                </c:pt>
                <c:pt idx="3">
                  <c:v>0.020568726658004098</c:v>
                </c:pt>
                <c:pt idx="4">
                  <c:v>0.01956462158499357</c:v>
                </c:pt>
                <c:pt idx="5">
                  <c:v>0.01863760402686677</c:v>
                </c:pt>
                <c:pt idx="6">
                  <c:v>0.017622496417013675</c:v>
                </c:pt>
                <c:pt idx="7">
                  <c:v>0.016506939910265025</c:v>
                </c:pt>
                <c:pt idx="8">
                  <c:v>0.01537225859577378</c:v>
                </c:pt>
                <c:pt idx="9">
                  <c:v>0.014474545947369886</c:v>
                </c:pt>
                <c:pt idx="10">
                  <c:v>0.013872349468258533</c:v>
                </c:pt>
                <c:pt idx="11">
                  <c:v>0.013203508095033551</c:v>
                </c:pt>
                <c:pt idx="12">
                  <c:v>0.01248404733255968</c:v>
                </c:pt>
                <c:pt idx="13">
                  <c:v>0.011758390057039662</c:v>
                </c:pt>
                <c:pt idx="14">
                  <c:v>0.011084949373219431</c:v>
                </c:pt>
                <c:pt idx="15">
                  <c:v>0.010568786509893808</c:v>
                </c:pt>
                <c:pt idx="16">
                  <c:v>0.010143338886192371</c:v>
                </c:pt>
                <c:pt idx="17">
                  <c:v>0.009703796863515659</c:v>
                </c:pt>
                <c:pt idx="18">
                  <c:v>0.009327464203403293</c:v>
                </c:pt>
                <c:pt idx="19">
                  <c:v>0.00890945337195503</c:v>
                </c:pt>
                <c:pt idx="20">
                  <c:v>0.008503693262348086</c:v>
                </c:pt>
                <c:pt idx="21">
                  <c:v>0.007939739655546632</c:v>
                </c:pt>
                <c:pt idx="22">
                  <c:v>0.0071523662820043655</c:v>
                </c:pt>
                <c:pt idx="23">
                  <c:v>0.006286707433609375</c:v>
                </c:pt>
                <c:pt idx="24">
                  <c:v>0.005447648551552329</c:v>
                </c:pt>
                <c:pt idx="25">
                  <c:v>0.004945012497861081</c:v>
                </c:pt>
                <c:pt idx="26">
                  <c:v>0.00482964304675542</c:v>
                </c:pt>
                <c:pt idx="27">
                  <c:v>0.004849576105439829</c:v>
                </c:pt>
                <c:pt idx="28">
                  <c:v>0.004946675271878604</c:v>
                </c:pt>
                <c:pt idx="29">
                  <c:v>0.005136125944304497</c:v>
                </c:pt>
                <c:pt idx="30">
                  <c:v>0.005051253317285303</c:v>
                </c:pt>
                <c:pt idx="31">
                  <c:v>0.00513534280587756</c:v>
                </c:pt>
                <c:pt idx="32">
                  <c:v>0.005451271496870052</c:v>
                </c:pt>
                <c:pt idx="33">
                  <c:v>0.005506394397120398</c:v>
                </c:pt>
                <c:pt idx="34">
                  <c:v>0.005420928835722141</c:v>
                </c:pt>
                <c:pt idx="35">
                  <c:v>0.004961549321431527</c:v>
                </c:pt>
                <c:pt idx="36">
                  <c:v>0.004509968638150246</c:v>
                </c:pt>
                <c:pt idx="37">
                  <c:v>0.004375112805592404</c:v>
                </c:pt>
                <c:pt idx="38">
                  <c:v>0.004303430061966307</c:v>
                </c:pt>
                <c:pt idx="39">
                  <c:v>0.004546897986418055</c:v>
                </c:pt>
                <c:pt idx="40">
                  <c:v>0.004957876383607334</c:v>
                </c:pt>
                <c:pt idx="41">
                  <c:v>0.0056147862894625495</c:v>
                </c:pt>
                <c:pt idx="42">
                  <c:v>0.006021013305827597</c:v>
                </c:pt>
                <c:pt idx="43">
                  <c:v>0.006057928470174966</c:v>
                </c:pt>
                <c:pt idx="44">
                  <c:v>0.0059776744531837515</c:v>
                </c:pt>
                <c:pt idx="45">
                  <c:v>0.006008108728506309</c:v>
                </c:pt>
                <c:pt idx="46">
                  <c:v>0.006448786859957965</c:v>
                </c:pt>
                <c:pt idx="47">
                  <c:v>0.007223480506196418</c:v>
                </c:pt>
                <c:pt idx="48">
                  <c:v>0.00792686832905523</c:v>
                </c:pt>
                <c:pt idx="49">
                  <c:v>0.008797700588038374</c:v>
                </c:pt>
                <c:pt idx="50">
                  <c:v>0.00951283292954508</c:v>
                </c:pt>
                <c:pt idx="51">
                  <c:v>0.010052337875449803</c:v>
                </c:pt>
                <c:pt idx="52">
                  <c:v>0.010638463042609096</c:v>
                </c:pt>
                <c:pt idx="53">
                  <c:v>0.011285809963284798</c:v>
                </c:pt>
                <c:pt idx="54">
                  <c:v>0.012134521817033004</c:v>
                </c:pt>
                <c:pt idx="55">
                  <c:v>0.013164475341121425</c:v>
                </c:pt>
                <c:pt idx="56">
                  <c:v>0.014190838938198724</c:v>
                </c:pt>
                <c:pt idx="57">
                  <c:v>0.015373820919731792</c:v>
                </c:pt>
                <c:pt idx="58">
                  <c:v>0.01671874234859534</c:v>
                </c:pt>
                <c:pt idx="59">
                  <c:v>0.0180497328423536</c:v>
                </c:pt>
                <c:pt idx="60">
                  <c:v>0.019221054246144984</c:v>
                </c:pt>
                <c:pt idx="61">
                  <c:v>0.020178687912803923</c:v>
                </c:pt>
                <c:pt idx="62">
                  <c:v>0.020975202474285068</c:v>
                </c:pt>
                <c:pt idx="63">
                  <c:v>0.02164155515078098</c:v>
                </c:pt>
                <c:pt idx="64">
                  <c:v>0.022158564631390598</c:v>
                </c:pt>
                <c:pt idx="65">
                  <c:v>0.022541702783034898</c:v>
                </c:pt>
                <c:pt idx="66">
                  <c:v>0.022908091352302148</c:v>
                </c:pt>
                <c:pt idx="67">
                  <c:v>0.023342089554796257</c:v>
                </c:pt>
                <c:pt idx="68">
                  <c:v>0.02379196630743841</c:v>
                </c:pt>
                <c:pt idx="69">
                  <c:v>0.024310642049914837</c:v>
                </c:pt>
                <c:pt idx="70">
                  <c:v>0.02466187312374364</c:v>
                </c:pt>
                <c:pt idx="71">
                  <c:v>0.025070704865957423</c:v>
                </c:pt>
                <c:pt idx="72">
                  <c:v>0.025724423157190274</c:v>
                </c:pt>
                <c:pt idx="73">
                  <c:v>0.02621165012524773</c:v>
                </c:pt>
                <c:pt idx="74">
                  <c:v>0.026821733096647205</c:v>
                </c:pt>
                <c:pt idx="75">
                  <c:v>0.027447230036669473</c:v>
                </c:pt>
                <c:pt idx="76">
                  <c:v>0.028147827347574112</c:v>
                </c:pt>
                <c:pt idx="77">
                  <c:v>0.0288929365911</c:v>
                </c:pt>
                <c:pt idx="78">
                  <c:v>0.029676442404827766</c:v>
                </c:pt>
                <c:pt idx="79">
                  <c:v>0.030534483557853147</c:v>
                </c:pt>
                <c:pt idx="80">
                  <c:v>0.03157622508244393</c:v>
                </c:pt>
                <c:pt idx="81">
                  <c:v>0.03330610532028044</c:v>
                </c:pt>
                <c:pt idx="82">
                  <c:v>0.03566519124454943</c:v>
                </c:pt>
                <c:pt idx="83">
                  <c:v>0.03811754923449445</c:v>
                </c:pt>
                <c:pt idx="84">
                  <c:v>0.040600502638399164</c:v>
                </c:pt>
                <c:pt idx="85">
                  <c:v>0.04317553991398892</c:v>
                </c:pt>
                <c:pt idx="86">
                  <c:v>0.045711366787876115</c:v>
                </c:pt>
                <c:pt idx="87">
                  <c:v>0.04823237030228671</c:v>
                </c:pt>
                <c:pt idx="88">
                  <c:v>0.05076434194009356</c:v>
                </c:pt>
                <c:pt idx="89">
                  <c:v>0.05333229888162744</c:v>
                </c:pt>
                <c:pt idx="90">
                  <c:v>0.05609473132379566</c:v>
                </c:pt>
              </c:numCache>
            </c:numRef>
          </c:yVal>
          <c:smooth val="1"/>
        </c:ser>
        <c:ser>
          <c:idx val="5"/>
          <c:order val="2"/>
          <c:tx>
            <c:v>OwnHse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data'!$AX$21:$AX$111</c:f>
              <c:numCache>
                <c:ptCount val="91"/>
                <c:pt idx="0">
                  <c:v>0.029051245419844315</c:v>
                </c:pt>
                <c:pt idx="1">
                  <c:v>0.028711973018609723</c:v>
                </c:pt>
                <c:pt idx="2">
                  <c:v>0.02880494047878121</c:v>
                </c:pt>
                <c:pt idx="3">
                  <c:v>0.029378724240017685</c:v>
                </c:pt>
                <c:pt idx="4">
                  <c:v>0.030515684050187536</c:v>
                </c:pt>
                <c:pt idx="5">
                  <c:v>0.03219250944987855</c:v>
                </c:pt>
                <c:pt idx="6">
                  <c:v>0.03442899049595431</c:v>
                </c:pt>
                <c:pt idx="7">
                  <c:v>0.0369182406304414</c:v>
                </c:pt>
                <c:pt idx="8">
                  <c:v>0.03938536152380868</c:v>
                </c:pt>
                <c:pt idx="9">
                  <c:v>0.041561449296835716</c:v>
                </c:pt>
                <c:pt idx="10">
                  <c:v>0.04326271986957418</c:v>
                </c:pt>
                <c:pt idx="11">
                  <c:v>0.04482587626094937</c:v>
                </c:pt>
                <c:pt idx="12">
                  <c:v>0.046485004313349974</c:v>
                </c:pt>
                <c:pt idx="13">
                  <c:v>0.0485914490370149</c:v>
                </c:pt>
                <c:pt idx="14">
                  <c:v>0.05066099696567203</c:v>
                </c:pt>
                <c:pt idx="15">
                  <c:v>0.052406458588897184</c:v>
                </c:pt>
                <c:pt idx="16">
                  <c:v>0.05448068721129963</c:v>
                </c:pt>
                <c:pt idx="17">
                  <c:v>0.05664085644017346</c:v>
                </c:pt>
                <c:pt idx="18">
                  <c:v>0.0593134000304756</c:v>
                </c:pt>
                <c:pt idx="19">
                  <c:v>0.06120666508038779</c:v>
                </c:pt>
                <c:pt idx="20">
                  <c:v>0.06177815383679235</c:v>
                </c:pt>
                <c:pt idx="21">
                  <c:v>0.06115525650710652</c:v>
                </c:pt>
                <c:pt idx="22">
                  <c:v>0.05970647134437059</c:v>
                </c:pt>
                <c:pt idx="23">
                  <c:v>0.05825967425572916</c:v>
                </c:pt>
                <c:pt idx="24">
                  <c:v>0.05675124919539084</c:v>
                </c:pt>
                <c:pt idx="25">
                  <c:v>0.05485853755089912</c:v>
                </c:pt>
                <c:pt idx="26">
                  <c:v>0.05298757380933832</c:v>
                </c:pt>
                <c:pt idx="27">
                  <c:v>0.051271912370435054</c:v>
                </c:pt>
                <c:pt idx="28">
                  <c:v>0.04971342969710659</c:v>
                </c:pt>
                <c:pt idx="29">
                  <c:v>0.04782606841342361</c:v>
                </c:pt>
                <c:pt idx="30">
                  <c:v>0.04642896387621344</c:v>
                </c:pt>
                <c:pt idx="31">
                  <c:v>0.04495095751213753</c:v>
                </c:pt>
                <c:pt idx="32">
                  <c:v>0.043055281195750486</c:v>
                </c:pt>
                <c:pt idx="33">
                  <c:v>0.04142865989871973</c:v>
                </c:pt>
                <c:pt idx="34">
                  <c:v>0.04014092733950182</c:v>
                </c:pt>
                <c:pt idx="35">
                  <c:v>0.039047614475329645</c:v>
                </c:pt>
                <c:pt idx="36">
                  <c:v>0.038532480062497584</c:v>
                </c:pt>
                <c:pt idx="37">
                  <c:v>0.03790898049750126</c:v>
                </c:pt>
                <c:pt idx="38">
                  <c:v>0.037041480297205165</c:v>
                </c:pt>
                <c:pt idx="39">
                  <c:v>0.03603341279487949</c:v>
                </c:pt>
                <c:pt idx="40">
                  <c:v>0.035247542219334044</c:v>
                </c:pt>
                <c:pt idx="41">
                  <c:v>0.034709636801113074</c:v>
                </c:pt>
                <c:pt idx="42">
                  <c:v>0.0350082501805739</c:v>
                </c:pt>
                <c:pt idx="43">
                  <c:v>0.03539197870884112</c:v>
                </c:pt>
                <c:pt idx="44">
                  <c:v>0.03570852195887827</c:v>
                </c:pt>
                <c:pt idx="45">
                  <c:v>0.03585958768726657</c:v>
                </c:pt>
                <c:pt idx="46">
                  <c:v>0.0357323486199852</c:v>
                </c:pt>
                <c:pt idx="47">
                  <c:v>0.03601854758121143</c:v>
                </c:pt>
                <c:pt idx="48">
                  <c:v>0.03668094596670721</c:v>
                </c:pt>
                <c:pt idx="49">
                  <c:v>0.03786054357181389</c:v>
                </c:pt>
                <c:pt idx="50">
                  <c:v>0.03879113896574095</c:v>
                </c:pt>
                <c:pt idx="51">
                  <c:v>0.039829953022162155</c:v>
                </c:pt>
                <c:pt idx="52">
                  <c:v>0.04071873142835163</c:v>
                </c:pt>
                <c:pt idx="53">
                  <c:v>0.04161597135691528</c:v>
                </c:pt>
                <c:pt idx="54">
                  <c:v>0.042555811876690004</c:v>
                </c:pt>
                <c:pt idx="55">
                  <c:v>0.04360823552103538</c:v>
                </c:pt>
                <c:pt idx="56">
                  <c:v>0.0449074384539471</c:v>
                </c:pt>
                <c:pt idx="57">
                  <c:v>0.04655082002942606</c:v>
                </c:pt>
                <c:pt idx="58">
                  <c:v>0.048261586853160975</c:v>
                </c:pt>
                <c:pt idx="59">
                  <c:v>0.04963040260740765</c:v>
                </c:pt>
                <c:pt idx="60">
                  <c:v>0.050669625904812055</c:v>
                </c:pt>
                <c:pt idx="61">
                  <c:v>0.05148217620218251</c:v>
                </c:pt>
                <c:pt idx="62">
                  <c:v>0.052103620261331425</c:v>
                </c:pt>
                <c:pt idx="63">
                  <c:v>0.05230863836774881</c:v>
                </c:pt>
                <c:pt idx="64">
                  <c:v>0.05204086222646502</c:v>
                </c:pt>
                <c:pt idx="65">
                  <c:v>0.051452224877724786</c:v>
                </c:pt>
                <c:pt idx="66">
                  <c:v>0.05089521302110082</c:v>
                </c:pt>
                <c:pt idx="67">
                  <c:v>0.05035369884148256</c:v>
                </c:pt>
                <c:pt idx="68">
                  <c:v>0.049855810680766256</c:v>
                </c:pt>
                <c:pt idx="69">
                  <c:v>0.049358882841220746</c:v>
                </c:pt>
                <c:pt idx="70">
                  <c:v>0.04891993003255053</c:v>
                </c:pt>
                <c:pt idx="71">
                  <c:v>0.048574137678379085</c:v>
                </c:pt>
                <c:pt idx="72">
                  <c:v>0.04843685593037938</c:v>
                </c:pt>
                <c:pt idx="73">
                  <c:v>0.047962468898169734</c:v>
                </c:pt>
                <c:pt idx="74">
                  <c:v>0.04749492270103148</c:v>
                </c:pt>
                <c:pt idx="75">
                  <c:v>0.04728055250805489</c:v>
                </c:pt>
                <c:pt idx="76">
                  <c:v>0.047009783792081476</c:v>
                </c:pt>
                <c:pt idx="77">
                  <c:v>0.046857543821099336</c:v>
                </c:pt>
                <c:pt idx="78">
                  <c:v>0.04681141352640817</c:v>
                </c:pt>
                <c:pt idx="79">
                  <c:v>0.046880775222594345</c:v>
                </c:pt>
                <c:pt idx="80">
                  <c:v>0.04717919793296073</c:v>
                </c:pt>
                <c:pt idx="81">
                  <c:v>0.04799918199978164</c:v>
                </c:pt>
                <c:pt idx="82">
                  <c:v>0.04926672921254993</c:v>
                </c:pt>
                <c:pt idx="83">
                  <c:v>0.05058670345059177</c:v>
                </c:pt>
                <c:pt idx="84">
                  <c:v>0.051933110935775545</c:v>
                </c:pt>
                <c:pt idx="85">
                  <c:v>0.053335379815165715</c:v>
                </c:pt>
                <c:pt idx="86">
                  <c:v>0.05470143086754294</c:v>
                </c:pt>
                <c:pt idx="87">
                  <c:v>0.056052353954939044</c:v>
                </c:pt>
                <c:pt idx="88">
                  <c:v>0.05740989000458635</c:v>
                </c:pt>
                <c:pt idx="89">
                  <c:v>0.058795831098840096</c:v>
                </c:pt>
                <c:pt idx="90">
                  <c:v>0.0603197794137456</c:v>
                </c:pt>
              </c:numCache>
            </c:numRef>
          </c:yVal>
          <c:smooth val="1"/>
        </c:ser>
        <c:ser>
          <c:idx val="6"/>
          <c:order val="3"/>
          <c:tx>
            <c:v>Oth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data'!$AY$21:$AY$111</c:f>
              <c:numCache>
                <c:ptCount val="91"/>
                <c:pt idx="0">
                  <c:v>0.18582070490493513</c:v>
                </c:pt>
                <c:pt idx="1">
                  <c:v>0.1907611271606091</c:v>
                </c:pt>
                <c:pt idx="2">
                  <c:v>0.1909145553255822</c:v>
                </c:pt>
                <c:pt idx="3">
                  <c:v>0.190512248186771</c:v>
                </c:pt>
                <c:pt idx="4">
                  <c:v>0.19390341429310134</c:v>
                </c:pt>
                <c:pt idx="5">
                  <c:v>0.2007016092443266</c:v>
                </c:pt>
                <c:pt idx="6">
                  <c:v>0.21208346597365815</c:v>
                </c:pt>
                <c:pt idx="7">
                  <c:v>0.22596463412005802</c:v>
                </c:pt>
                <c:pt idx="8">
                  <c:v>0.23968746786015208</c:v>
                </c:pt>
                <c:pt idx="9">
                  <c:v>0.2515572700544946</c:v>
                </c:pt>
                <c:pt idx="10">
                  <c:v>0.2626562343037255</c:v>
                </c:pt>
                <c:pt idx="11">
                  <c:v>0.2723228783640956</c:v>
                </c:pt>
                <c:pt idx="12">
                  <c:v>0.2802710358276386</c:v>
                </c:pt>
                <c:pt idx="13">
                  <c:v>0.28889653362302986</c:v>
                </c:pt>
                <c:pt idx="14">
                  <c:v>0.29609750075963814</c:v>
                </c:pt>
                <c:pt idx="15">
                  <c:v>0.30205656102621514</c:v>
                </c:pt>
                <c:pt idx="16">
                  <c:v>0.3059999001795897</c:v>
                </c:pt>
                <c:pt idx="17">
                  <c:v>0.3044954977720976</c:v>
                </c:pt>
                <c:pt idx="18">
                  <c:v>0.3026547969361977</c:v>
                </c:pt>
                <c:pt idx="19">
                  <c:v>0.29588288176674565</c:v>
                </c:pt>
                <c:pt idx="20">
                  <c:v>0.27765296314229315</c:v>
                </c:pt>
                <c:pt idx="21">
                  <c:v>0.24818391523186473</c:v>
                </c:pt>
                <c:pt idx="22">
                  <c:v>0.21207610893689202</c:v>
                </c:pt>
                <c:pt idx="23">
                  <c:v>0.1762259849473619</c:v>
                </c:pt>
                <c:pt idx="24">
                  <c:v>0.14578004858201515</c:v>
                </c:pt>
                <c:pt idx="25">
                  <c:v>0.12572158311381704</c:v>
                </c:pt>
                <c:pt idx="26">
                  <c:v>0.1157424975141732</c:v>
                </c:pt>
                <c:pt idx="27">
                  <c:v>0.11170485621696605</c:v>
                </c:pt>
                <c:pt idx="28">
                  <c:v>0.11190182204199246</c:v>
                </c:pt>
                <c:pt idx="29">
                  <c:v>0.11612073151719444</c:v>
                </c:pt>
                <c:pt idx="30">
                  <c:v>0.11888703547207304</c:v>
                </c:pt>
                <c:pt idx="31">
                  <c:v>0.12002106316360758</c:v>
                </c:pt>
                <c:pt idx="32">
                  <c:v>0.12025498856492899</c:v>
                </c:pt>
                <c:pt idx="33">
                  <c:v>0.11629415203428989</c:v>
                </c:pt>
                <c:pt idx="34">
                  <c:v>0.11196366393511238</c:v>
                </c:pt>
                <c:pt idx="35">
                  <c:v>0.10775765020134684</c:v>
                </c:pt>
                <c:pt idx="36">
                  <c:v>0.10500604636860332</c:v>
                </c:pt>
                <c:pt idx="37">
                  <c:v>0.10423009058596897</c:v>
                </c:pt>
                <c:pt idx="38">
                  <c:v>0.10122635710385036</c:v>
                </c:pt>
                <c:pt idx="39">
                  <c:v>0.09970653375203685</c:v>
                </c:pt>
                <c:pt idx="40">
                  <c:v>0.09946844385866485</c:v>
                </c:pt>
                <c:pt idx="41">
                  <c:v>0.10035551786916863</c:v>
                </c:pt>
                <c:pt idx="42">
                  <c:v>0.10337957853694126</c:v>
                </c:pt>
                <c:pt idx="43">
                  <c:v>0.10661043843950133</c:v>
                </c:pt>
                <c:pt idx="44">
                  <c:v>0.1108374722783129</c:v>
                </c:pt>
                <c:pt idx="45">
                  <c:v>0.1151745570631116</c:v>
                </c:pt>
                <c:pt idx="46">
                  <c:v>0.11949924603153854</c:v>
                </c:pt>
                <c:pt idx="47">
                  <c:v>0.12525251853962183</c:v>
                </c:pt>
                <c:pt idx="48">
                  <c:v>0.13192143286911542</c:v>
                </c:pt>
                <c:pt idx="49">
                  <c:v>0.1425844694376258</c:v>
                </c:pt>
                <c:pt idx="50">
                  <c:v>0.15258790487576987</c:v>
                </c:pt>
                <c:pt idx="51">
                  <c:v>0.161500910738487</c:v>
                </c:pt>
                <c:pt idx="52">
                  <c:v>0.17062781709714314</c:v>
                </c:pt>
                <c:pt idx="53">
                  <c:v>0.18067248821481002</c:v>
                </c:pt>
                <c:pt idx="54">
                  <c:v>0.190861133100645</c:v>
                </c:pt>
                <c:pt idx="55">
                  <c:v>0.19983419275241343</c:v>
                </c:pt>
                <c:pt idx="56">
                  <c:v>0.2078424249321035</c:v>
                </c:pt>
                <c:pt idx="57">
                  <c:v>0.2163007222082973</c:v>
                </c:pt>
                <c:pt idx="58">
                  <c:v>0.22441618482651646</c:v>
                </c:pt>
                <c:pt idx="59">
                  <c:v>0.23072499499359106</c:v>
                </c:pt>
                <c:pt idx="60">
                  <c:v>0.23456753762775762</c:v>
                </c:pt>
                <c:pt idx="61">
                  <c:v>0.23631578720518082</c:v>
                </c:pt>
                <c:pt idx="62">
                  <c:v>0.23743020155754907</c:v>
                </c:pt>
                <c:pt idx="63">
                  <c:v>0.2376638642075574</c:v>
                </c:pt>
                <c:pt idx="64">
                  <c:v>0.23630867199263206</c:v>
                </c:pt>
                <c:pt idx="65">
                  <c:v>0.23367911265696273</c:v>
                </c:pt>
                <c:pt idx="66">
                  <c:v>0.23094779415568178</c:v>
                </c:pt>
                <c:pt idx="67">
                  <c:v>0.22856765324787387</c:v>
                </c:pt>
                <c:pt idx="68">
                  <c:v>0.22685524248450759</c:v>
                </c:pt>
                <c:pt idx="69">
                  <c:v>0.22578185221547192</c:v>
                </c:pt>
                <c:pt idx="70">
                  <c:v>0.22569158435064984</c:v>
                </c:pt>
                <c:pt idx="71">
                  <c:v>0.22583445130797702</c:v>
                </c:pt>
                <c:pt idx="72">
                  <c:v>0.22671447288721924</c:v>
                </c:pt>
                <c:pt idx="73">
                  <c:v>0.22598019457835092</c:v>
                </c:pt>
                <c:pt idx="74">
                  <c:v>0.2257874164977037</c:v>
                </c:pt>
                <c:pt idx="75">
                  <c:v>0.22654142905784697</c:v>
                </c:pt>
                <c:pt idx="76">
                  <c:v>0.22787426415883233</c:v>
                </c:pt>
                <c:pt idx="77">
                  <c:v>0.22974513024061308</c:v>
                </c:pt>
                <c:pt idx="78">
                  <c:v>0.23219410036628244</c:v>
                </c:pt>
                <c:pt idx="79">
                  <c:v>0.2351512873370281</c:v>
                </c:pt>
                <c:pt idx="80">
                  <c:v>0.2390741411889142</c:v>
                </c:pt>
                <c:pt idx="81">
                  <c:v>0.24608974076199713</c:v>
                </c:pt>
                <c:pt idx="82">
                  <c:v>0.2542512615926888</c:v>
                </c:pt>
                <c:pt idx="83">
                  <c:v>0.26239215760792045</c:v>
                </c:pt>
                <c:pt idx="84">
                  <c:v>0.27082707931818206</c:v>
                </c:pt>
                <c:pt idx="85">
                  <c:v>0.2795383317014159</c:v>
                </c:pt>
                <c:pt idx="86">
                  <c:v>0.28829611199415983</c:v>
                </c:pt>
                <c:pt idx="87">
                  <c:v>0.29717845501116436</c:v>
                </c:pt>
                <c:pt idx="88">
                  <c:v>0.30620705517500457</c:v>
                </c:pt>
                <c:pt idx="89">
                  <c:v>0.31540263031045496</c:v>
                </c:pt>
                <c:pt idx="90">
                  <c:v>0.32533337431895865</c:v>
                </c:pt>
              </c:numCache>
            </c:numRef>
          </c:yVal>
          <c:smooth val="1"/>
        </c:ser>
        <c:ser>
          <c:idx val="7"/>
          <c:order val="4"/>
          <c:tx>
            <c:v>ToSave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data'!$AZ$21:$AZ$111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5.142037383802119E-07</c:v>
                </c:pt>
                <c:pt idx="13">
                  <c:v>3.323644831952116E-06</c:v>
                </c:pt>
                <c:pt idx="14">
                  <c:v>3.447108418640212E-05</c:v>
                </c:pt>
                <c:pt idx="15">
                  <c:v>0.00016866965944859996</c:v>
                </c:pt>
                <c:pt idx="16">
                  <c:v>0.00037369921763782195</c:v>
                </c:pt>
                <c:pt idx="17">
                  <c:v>0.0005067402292014856</c:v>
                </c:pt>
                <c:pt idx="18">
                  <c:v>0.0006530152105732532</c:v>
                </c:pt>
                <c:pt idx="19">
                  <c:v>0.0011578831157719553</c:v>
                </c:pt>
                <c:pt idx="20">
                  <c:v>0.0029422052629113665</c:v>
                </c:pt>
                <c:pt idx="21">
                  <c:v>0.006346894923550068</c:v>
                </c:pt>
                <c:pt idx="22">
                  <c:v>0.01083234351615481</c:v>
                </c:pt>
                <c:pt idx="23">
                  <c:v>0.01619939624148564</c:v>
                </c:pt>
                <c:pt idx="24">
                  <c:v>0.02234262704171216</c:v>
                </c:pt>
                <c:pt idx="25">
                  <c:v>0.028142370026053864</c:v>
                </c:pt>
                <c:pt idx="26">
                  <c:v>0.03365298588342991</c:v>
                </c:pt>
                <c:pt idx="27">
                  <c:v>0.039651319332996676</c:v>
                </c:pt>
                <c:pt idx="28">
                  <c:v>0.04615753479410804</c:v>
                </c:pt>
                <c:pt idx="29">
                  <c:v>0.05086298296844119</c:v>
                </c:pt>
                <c:pt idx="30">
                  <c:v>0.054495529172639105</c:v>
                </c:pt>
                <c:pt idx="31">
                  <c:v>0.05697143944621368</c:v>
                </c:pt>
                <c:pt idx="32">
                  <c:v>0.05636197033628901</c:v>
                </c:pt>
                <c:pt idx="33">
                  <c:v>0.056291366965756096</c:v>
                </c:pt>
                <c:pt idx="34">
                  <c:v>0.05665875143225689</c:v>
                </c:pt>
                <c:pt idx="35">
                  <c:v>0.056365567471522</c:v>
                </c:pt>
                <c:pt idx="36">
                  <c:v>0.05610832230985695</c:v>
                </c:pt>
                <c:pt idx="37">
                  <c:v>0.05316784678766944</c:v>
                </c:pt>
                <c:pt idx="38">
                  <c:v>0.05141371902157852</c:v>
                </c:pt>
                <c:pt idx="39">
                  <c:v>0.051084254452543505</c:v>
                </c:pt>
                <c:pt idx="40">
                  <c:v>0.05161892082139178</c:v>
                </c:pt>
                <c:pt idx="41">
                  <c:v>0.05387187381704122</c:v>
                </c:pt>
                <c:pt idx="42">
                  <c:v>0.05352796257625277</c:v>
                </c:pt>
                <c:pt idx="43">
                  <c:v>0.05430892691046558</c:v>
                </c:pt>
                <c:pt idx="44">
                  <c:v>0.056113502928666965</c:v>
                </c:pt>
                <c:pt idx="45">
                  <c:v>0.05943672573085516</c:v>
                </c:pt>
                <c:pt idx="46">
                  <c:v>0.0655524973912023</c:v>
                </c:pt>
                <c:pt idx="47">
                  <c:v>0.06964112406931038</c:v>
                </c:pt>
                <c:pt idx="48">
                  <c:v>0.07620354970955699</c:v>
                </c:pt>
                <c:pt idx="49">
                  <c:v>0.0844262636934009</c:v>
                </c:pt>
                <c:pt idx="50">
                  <c:v>0.09287267437921912</c:v>
                </c:pt>
                <c:pt idx="51">
                  <c:v>0.10020905377660844</c:v>
                </c:pt>
                <c:pt idx="52">
                  <c:v>0.1052428992380943</c:v>
                </c:pt>
                <c:pt idx="53">
                  <c:v>0.1085009713408041</c:v>
                </c:pt>
                <c:pt idx="54">
                  <c:v>0.10752840549377075</c:v>
                </c:pt>
                <c:pt idx="55">
                  <c:v>0.10380332199748028</c:v>
                </c:pt>
                <c:pt idx="56">
                  <c:v>0.09979910824785516</c:v>
                </c:pt>
                <c:pt idx="57">
                  <c:v>0.09309286695527483</c:v>
                </c:pt>
                <c:pt idx="58">
                  <c:v>0.08438786479796614</c:v>
                </c:pt>
                <c:pt idx="59">
                  <c:v>0.07594070771240016</c:v>
                </c:pt>
                <c:pt idx="60">
                  <c:v>0.06838612846351537</c:v>
                </c:pt>
                <c:pt idx="61">
                  <c:v>0.06085404584254211</c:v>
                </c:pt>
                <c:pt idx="62">
                  <c:v>0.05295295109206671</c:v>
                </c:pt>
                <c:pt idx="63">
                  <c:v>0.044843238774708076</c:v>
                </c:pt>
                <c:pt idx="64">
                  <c:v>0.03779522080510393</c:v>
                </c:pt>
                <c:pt idx="65">
                  <c:v>0.0327279105923103</c:v>
                </c:pt>
                <c:pt idx="66">
                  <c:v>0.02861420162735139</c:v>
                </c:pt>
                <c:pt idx="67">
                  <c:v>0.025368960159557957</c:v>
                </c:pt>
                <c:pt idx="68">
                  <c:v>0.02327779454101001</c:v>
                </c:pt>
                <c:pt idx="69">
                  <c:v>0.020995181107533515</c:v>
                </c:pt>
                <c:pt idx="70">
                  <c:v>0.019507865906229584</c:v>
                </c:pt>
                <c:pt idx="71">
                  <c:v>0.01818804745878931</c:v>
                </c:pt>
                <c:pt idx="72">
                  <c:v>0.017493693398111288</c:v>
                </c:pt>
                <c:pt idx="73">
                  <c:v>0.016856911870500646</c:v>
                </c:pt>
                <c:pt idx="74">
                  <c:v>0.016213475758970617</c:v>
                </c:pt>
                <c:pt idx="75">
                  <c:v>0.015600299065252147</c:v>
                </c:pt>
                <c:pt idx="76">
                  <c:v>0.014945005893803846</c:v>
                </c:pt>
                <c:pt idx="77">
                  <c:v>0.014357373045658728</c:v>
                </c:pt>
                <c:pt idx="78">
                  <c:v>0.013886355043338591</c:v>
                </c:pt>
                <c:pt idx="79">
                  <c:v>0.013551391066068579</c:v>
                </c:pt>
                <c:pt idx="80">
                  <c:v>0.013307945696375565</c:v>
                </c:pt>
                <c:pt idx="81">
                  <c:v>0.012627850196112666</c:v>
                </c:pt>
                <c:pt idx="82">
                  <c:v>0.011751244848987014</c:v>
                </c:pt>
                <c:pt idx="83">
                  <c:v>0.010914714657664212</c:v>
                </c:pt>
                <c:pt idx="84">
                  <c:v>0.010153309484692079</c:v>
                </c:pt>
                <c:pt idx="85">
                  <c:v>0.009260833725733391</c:v>
                </c:pt>
                <c:pt idx="86">
                  <c:v>0.008359308393010474</c:v>
                </c:pt>
                <c:pt idx="87">
                  <c:v>0.007428921339947589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axId val="46988336"/>
        <c:axId val="20241841"/>
      </c:scatterChart>
      <c:valAx>
        <c:axId val="46988336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1841"/>
        <c:crosses val="autoZero"/>
        <c:crossBetween val="midCat"/>
        <c:dispUnits/>
        <c:majorUnit val="10"/>
      </c:val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2525"/>
          <c:w val="0.14725"/>
          <c:h val="0.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Intrahousehold Outflows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55"/>
          <c:w val="0.835"/>
          <c:h val="0.83875"/>
        </c:manualLayout>
      </c:layout>
      <c:scatterChart>
        <c:scatterStyle val="smoothMarker"/>
        <c:varyColors val="0"/>
        <c:ser>
          <c:idx val="3"/>
          <c:order val="0"/>
          <c:tx>
            <c:v>Edu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data'!$BA$21:$BA$111</c:f>
              <c:numCache>
                <c:ptCount val="91"/>
                <c:pt idx="0">
                  <c:v>-7.625715773433914E-05</c:v>
                </c:pt>
                <c:pt idx="1">
                  <c:v>-6.413302427188918E-05</c:v>
                </c:pt>
                <c:pt idx="2">
                  <c:v>-4.66384379709219E-05</c:v>
                </c:pt>
                <c:pt idx="3">
                  <c:v>-2.9324463316055544E-05</c:v>
                </c:pt>
                <c:pt idx="4">
                  <c:v>-1.562376812113618E-05</c:v>
                </c:pt>
                <c:pt idx="5">
                  <c:v>-6.0765285968381215E-06</c:v>
                </c:pt>
                <c:pt idx="6">
                  <c:v>-1.6044895997267387E-06</c:v>
                </c:pt>
                <c:pt idx="7">
                  <c:v>-1.0423713230097896E-06</c:v>
                </c:pt>
                <c:pt idx="8">
                  <c:v>-1.2324881975089884E-06</c:v>
                </c:pt>
                <c:pt idx="9">
                  <c:v>-1.0876613196624053E-06</c:v>
                </c:pt>
                <c:pt idx="10">
                  <c:v>-8.1122038885644E-07</c:v>
                </c:pt>
                <c:pt idx="11">
                  <c:v>-1.3374825676875712E-06</c:v>
                </c:pt>
                <c:pt idx="12">
                  <c:v>-2.3351917926717217E-06</c:v>
                </c:pt>
                <c:pt idx="13">
                  <c:v>-4.682273916392971E-05</c:v>
                </c:pt>
                <c:pt idx="14">
                  <c:v>-0.00030675974028518415</c:v>
                </c:pt>
                <c:pt idx="15">
                  <c:v>-0.0008618766372349734</c:v>
                </c:pt>
                <c:pt idx="16">
                  <c:v>-0.001815753321051337</c:v>
                </c:pt>
                <c:pt idx="17">
                  <c:v>-0.003318602418716198</c:v>
                </c:pt>
                <c:pt idx="18">
                  <c:v>-0.005378970648606691</c:v>
                </c:pt>
                <c:pt idx="19">
                  <c:v>-0.008871428426710477</c:v>
                </c:pt>
                <c:pt idx="20">
                  <c:v>-0.013600477545266679</c:v>
                </c:pt>
                <c:pt idx="21">
                  <c:v>-0.01932043471944332</c:v>
                </c:pt>
                <c:pt idx="22">
                  <c:v>-0.024192467655655112</c:v>
                </c:pt>
                <c:pt idx="23">
                  <c:v>-0.027095865984179783</c:v>
                </c:pt>
                <c:pt idx="24">
                  <c:v>-0.027823488551654216</c:v>
                </c:pt>
                <c:pt idx="25">
                  <c:v>-0.027348644588648833</c:v>
                </c:pt>
                <c:pt idx="26">
                  <c:v>-0.026397906987749582</c:v>
                </c:pt>
                <c:pt idx="27">
                  <c:v>-0.025862739294773104</c:v>
                </c:pt>
                <c:pt idx="28">
                  <c:v>-0.026643265476627563</c:v>
                </c:pt>
                <c:pt idx="29">
                  <c:v>-0.029918347650553144</c:v>
                </c:pt>
                <c:pt idx="30">
                  <c:v>-0.03457537386957072</c:v>
                </c:pt>
                <c:pt idx="31">
                  <c:v>-0.040679542216007135</c:v>
                </c:pt>
                <c:pt idx="32">
                  <c:v>-0.0493589732816883</c:v>
                </c:pt>
                <c:pt idx="33">
                  <c:v>-0.058980860375355354</c:v>
                </c:pt>
                <c:pt idx="34">
                  <c:v>-0.07022122066870046</c:v>
                </c:pt>
                <c:pt idx="35">
                  <c:v>-0.0833057004801094</c:v>
                </c:pt>
                <c:pt idx="36">
                  <c:v>-0.09603692970237765</c:v>
                </c:pt>
                <c:pt idx="37">
                  <c:v>-0.10840627687096237</c:v>
                </c:pt>
                <c:pt idx="38">
                  <c:v>-0.1203921645310293</c:v>
                </c:pt>
                <c:pt idx="39">
                  <c:v>-0.1307688716304885</c:v>
                </c:pt>
                <c:pt idx="40">
                  <c:v>-0.1405605213166963</c:v>
                </c:pt>
                <c:pt idx="41">
                  <c:v>-0.1512709888350103</c:v>
                </c:pt>
                <c:pt idx="42">
                  <c:v>-0.16197812152413835</c:v>
                </c:pt>
                <c:pt idx="43">
                  <c:v>-0.17210388875996768</c:v>
                </c:pt>
                <c:pt idx="44">
                  <c:v>-0.1813982507449221</c:v>
                </c:pt>
                <c:pt idx="45">
                  <c:v>-0.18592195377482681</c:v>
                </c:pt>
                <c:pt idx="46">
                  <c:v>-0.1849564990080772</c:v>
                </c:pt>
                <c:pt idx="47">
                  <c:v>-0.17617451591231317</c:v>
                </c:pt>
                <c:pt idx="48">
                  <c:v>-0.16355953999372977</c:v>
                </c:pt>
                <c:pt idx="49">
                  <c:v>-0.14765091834049163</c:v>
                </c:pt>
                <c:pt idx="50">
                  <c:v>-0.13142152328046736</c:v>
                </c:pt>
                <c:pt idx="51">
                  <c:v>-0.11580840079313706</c:v>
                </c:pt>
                <c:pt idx="52">
                  <c:v>-0.09976176981599652</c:v>
                </c:pt>
                <c:pt idx="53">
                  <c:v>-0.08510210443209267</c:v>
                </c:pt>
                <c:pt idx="54">
                  <c:v>-0.07091015004804391</c:v>
                </c:pt>
                <c:pt idx="55">
                  <c:v>-0.05777021361988247</c:v>
                </c:pt>
                <c:pt idx="56">
                  <c:v>-0.0457328315641364</c:v>
                </c:pt>
                <c:pt idx="57">
                  <c:v>-0.03553062869205907</c:v>
                </c:pt>
                <c:pt idx="58">
                  <c:v>-0.027751444658617813</c:v>
                </c:pt>
                <c:pt idx="59">
                  <c:v>-0.02179189834657675</c:v>
                </c:pt>
                <c:pt idx="60">
                  <c:v>-0.01764176399208538</c:v>
                </c:pt>
                <c:pt idx="61">
                  <c:v>-0.014803291071721125</c:v>
                </c:pt>
                <c:pt idx="62">
                  <c:v>-0.013065600865604118</c:v>
                </c:pt>
                <c:pt idx="63">
                  <c:v>-0.012213672178265819</c:v>
                </c:pt>
                <c:pt idx="64">
                  <c:v>-0.011806901682868043</c:v>
                </c:pt>
                <c:pt idx="65">
                  <c:v>-0.011399819421963154</c:v>
                </c:pt>
                <c:pt idx="66">
                  <c:v>-0.010818928856062235</c:v>
                </c:pt>
                <c:pt idx="67">
                  <c:v>-0.01001799192697947</c:v>
                </c:pt>
                <c:pt idx="68">
                  <c:v>-0.009173024876545307</c:v>
                </c:pt>
                <c:pt idx="69">
                  <c:v>-0.008233493701277428</c:v>
                </c:pt>
                <c:pt idx="70">
                  <c:v>-0.00721775250953641</c:v>
                </c:pt>
                <c:pt idx="71">
                  <c:v>-0.006713648195426724</c:v>
                </c:pt>
                <c:pt idx="72">
                  <c:v>-0.006308002903248497</c:v>
                </c:pt>
                <c:pt idx="73">
                  <c:v>-0.005647290715344306</c:v>
                </c:pt>
                <c:pt idx="74">
                  <c:v>-0.004914569140957521</c:v>
                </c:pt>
                <c:pt idx="75">
                  <c:v>-0.004276496630613824</c:v>
                </c:pt>
                <c:pt idx="76">
                  <c:v>-0.00359883665739506</c:v>
                </c:pt>
                <c:pt idx="77">
                  <c:v>-0.003164056251185433</c:v>
                </c:pt>
                <c:pt idx="78">
                  <c:v>-0.0028968251919815583</c:v>
                </c:pt>
                <c:pt idx="79">
                  <c:v>-0.002793701511367469</c:v>
                </c:pt>
                <c:pt idx="80">
                  <c:v>-0.0028553946447850437</c:v>
                </c:pt>
                <c:pt idx="81">
                  <c:v>-0.002900511119319886</c:v>
                </c:pt>
                <c:pt idx="82">
                  <c:v>-0.002894394772331697</c:v>
                </c:pt>
                <c:pt idx="83">
                  <c:v>-0.002899410046557543</c:v>
                </c:pt>
                <c:pt idx="84">
                  <c:v>-0.0029722403511943094</c:v>
                </c:pt>
                <c:pt idx="85">
                  <c:v>-0.0029923386090017906</c:v>
                </c:pt>
                <c:pt idx="86">
                  <c:v>-0.0030179501936718647</c:v>
                </c:pt>
                <c:pt idx="87">
                  <c:v>-0.0030423760076748003</c:v>
                </c:pt>
                <c:pt idx="88">
                  <c:v>-0.0030589531491666765</c:v>
                </c:pt>
                <c:pt idx="89">
                  <c:v>-0.003063905442899213</c:v>
                </c:pt>
                <c:pt idx="90">
                  <c:v>-0.003043205130184423</c:v>
                </c:pt>
              </c:numCache>
            </c:numRef>
          </c:yVal>
          <c:smooth val="1"/>
        </c:ser>
        <c:ser>
          <c:idx val="4"/>
          <c:order val="1"/>
          <c:tx>
            <c:v>Hlth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data'!$BB$21:$BB$111</c:f>
              <c:numCache>
                <c:ptCount val="91"/>
                <c:pt idx="0">
                  <c:v>-6.26717772380707E-05</c:v>
                </c:pt>
                <c:pt idx="1">
                  <c:v>-4.456077968200862E-05</c:v>
                </c:pt>
                <c:pt idx="2">
                  <c:v>-3.723239345939846E-05</c:v>
                </c:pt>
                <c:pt idx="3">
                  <c:v>-3.273122517851014E-05</c:v>
                </c:pt>
                <c:pt idx="4">
                  <c:v>-2.617466570100004E-05</c:v>
                </c:pt>
                <c:pt idx="5">
                  <c:v>-1.987421925244479E-05</c:v>
                </c:pt>
                <c:pt idx="6">
                  <c:v>-1.2028322153768376E-05</c:v>
                </c:pt>
                <c:pt idx="7">
                  <c:v>-6.758690494391278E-06</c:v>
                </c:pt>
                <c:pt idx="8">
                  <c:v>-8.047472329252153E-06</c:v>
                </c:pt>
                <c:pt idx="9">
                  <c:v>-1.634562543828026E-05</c:v>
                </c:pt>
                <c:pt idx="10">
                  <c:v>-2.5167764708470915E-05</c:v>
                </c:pt>
                <c:pt idx="11">
                  <c:v>-3.151802653481077E-05</c:v>
                </c:pt>
                <c:pt idx="12">
                  <c:v>-8.136927038651613E-05</c:v>
                </c:pt>
                <c:pt idx="13">
                  <c:v>-0.00012384779072505142</c:v>
                </c:pt>
                <c:pt idx="14">
                  <c:v>-0.00019078478931070924</c:v>
                </c:pt>
                <c:pt idx="15">
                  <c:v>-0.0003245589058209559</c:v>
                </c:pt>
                <c:pt idx="16">
                  <c:v>-0.0004919080576167515</c:v>
                </c:pt>
                <c:pt idx="17">
                  <c:v>-0.0007476347026979581</c:v>
                </c:pt>
                <c:pt idx="18">
                  <c:v>-0.0012110580289975707</c:v>
                </c:pt>
                <c:pt idx="19">
                  <c:v>-0.0020767984455158</c:v>
                </c:pt>
                <c:pt idx="20">
                  <c:v>-0.0034981397217292453</c:v>
                </c:pt>
                <c:pt idx="21">
                  <c:v>-0.005561739234179263</c:v>
                </c:pt>
                <c:pt idx="22">
                  <c:v>-0.007727558029535433</c:v>
                </c:pt>
                <c:pt idx="23">
                  <c:v>-0.00971522307272288</c:v>
                </c:pt>
                <c:pt idx="24">
                  <c:v>-0.011753695402561236</c:v>
                </c:pt>
                <c:pt idx="25">
                  <c:v>-0.013682038521713397</c:v>
                </c:pt>
                <c:pt idx="26">
                  <c:v>-0.015344813853836787</c:v>
                </c:pt>
                <c:pt idx="27">
                  <c:v>-0.016989169563926928</c:v>
                </c:pt>
                <c:pt idx="28">
                  <c:v>-0.018554006622172534</c:v>
                </c:pt>
                <c:pt idx="29">
                  <c:v>-0.019696542171877444</c:v>
                </c:pt>
                <c:pt idx="30">
                  <c:v>-0.02060749355651622</c:v>
                </c:pt>
                <c:pt idx="31">
                  <c:v>-0.021909282818376483</c:v>
                </c:pt>
                <c:pt idx="32">
                  <c:v>-0.02350177872976386</c:v>
                </c:pt>
                <c:pt idx="33">
                  <c:v>-0.024821246712166928</c:v>
                </c:pt>
                <c:pt idx="34">
                  <c:v>-0.02625128575757277</c:v>
                </c:pt>
                <c:pt idx="35">
                  <c:v>-0.027053804159595532</c:v>
                </c:pt>
                <c:pt idx="36">
                  <c:v>-0.026946324960932716</c:v>
                </c:pt>
                <c:pt idx="37">
                  <c:v>-0.02683620566713143</c:v>
                </c:pt>
                <c:pt idx="38">
                  <c:v>-0.02602345524363297</c:v>
                </c:pt>
                <c:pt idx="39">
                  <c:v>-0.02501725724805641</c:v>
                </c:pt>
                <c:pt idx="40">
                  <c:v>-0.02439398764267174</c:v>
                </c:pt>
                <c:pt idx="41">
                  <c:v>-0.023503200149934404</c:v>
                </c:pt>
                <c:pt idx="42">
                  <c:v>-0.022826789263941275</c:v>
                </c:pt>
                <c:pt idx="43">
                  <c:v>-0.022558696197263785</c:v>
                </c:pt>
                <c:pt idx="44">
                  <c:v>-0.02202939392466341</c:v>
                </c:pt>
                <c:pt idx="45">
                  <c:v>-0.021101822281664646</c:v>
                </c:pt>
                <c:pt idx="46">
                  <c:v>-0.0197538646315395</c:v>
                </c:pt>
                <c:pt idx="47">
                  <c:v>-0.018226884510127456</c:v>
                </c:pt>
                <c:pt idx="48">
                  <c:v>-0.017068499794958166</c:v>
                </c:pt>
                <c:pt idx="49">
                  <c:v>-0.01604632261253729</c:v>
                </c:pt>
                <c:pt idx="50">
                  <c:v>-0.015161339803101052</c:v>
                </c:pt>
                <c:pt idx="51">
                  <c:v>-0.014412132370606335</c:v>
                </c:pt>
                <c:pt idx="52">
                  <c:v>-0.013726345620868129</c:v>
                </c:pt>
                <c:pt idx="53">
                  <c:v>-0.013091788176327593</c:v>
                </c:pt>
                <c:pt idx="54">
                  <c:v>-0.012447267788455266</c:v>
                </c:pt>
                <c:pt idx="55">
                  <c:v>-0.011852889374443945</c:v>
                </c:pt>
                <c:pt idx="56">
                  <c:v>-0.011207703012656054</c:v>
                </c:pt>
                <c:pt idx="57">
                  <c:v>-0.010687119665269222</c:v>
                </c:pt>
                <c:pt idx="58">
                  <c:v>-0.010302739222751177</c:v>
                </c:pt>
                <c:pt idx="59">
                  <c:v>-0.009998066514016636</c:v>
                </c:pt>
                <c:pt idx="60">
                  <c:v>-0.009688492880759198</c:v>
                </c:pt>
                <c:pt idx="61">
                  <c:v>-0.009330862243599435</c:v>
                </c:pt>
                <c:pt idx="62">
                  <c:v>-0.009012026680585788</c:v>
                </c:pt>
                <c:pt idx="63">
                  <c:v>-0.008896551167056593</c:v>
                </c:pt>
                <c:pt idx="64">
                  <c:v>-0.009017773845954404</c:v>
                </c:pt>
                <c:pt idx="65">
                  <c:v>-0.00920336834705928</c:v>
                </c:pt>
                <c:pt idx="66">
                  <c:v>-0.009220904925585029</c:v>
                </c:pt>
                <c:pt idx="67">
                  <c:v>-0.009069848069746466</c:v>
                </c:pt>
                <c:pt idx="68">
                  <c:v>-0.008800306697121563</c:v>
                </c:pt>
                <c:pt idx="69">
                  <c:v>-0.008474475102366204</c:v>
                </c:pt>
                <c:pt idx="70">
                  <c:v>-0.008211010796814617</c:v>
                </c:pt>
                <c:pt idx="71">
                  <c:v>-0.008204406592214492</c:v>
                </c:pt>
                <c:pt idx="72">
                  <c:v>-0.008167715440296</c:v>
                </c:pt>
                <c:pt idx="73">
                  <c:v>-0.008085217315473826</c:v>
                </c:pt>
                <c:pt idx="74">
                  <c:v>-0.007943504589348624</c:v>
                </c:pt>
                <c:pt idx="75">
                  <c:v>-0.007654734817632199</c:v>
                </c:pt>
                <c:pt idx="76">
                  <c:v>-0.007457307489451802</c:v>
                </c:pt>
                <c:pt idx="77">
                  <c:v>-0.007249537511435145</c:v>
                </c:pt>
                <c:pt idx="78">
                  <c:v>-0.007147716887302406</c:v>
                </c:pt>
                <c:pt idx="79">
                  <c:v>-0.007136146747489411</c:v>
                </c:pt>
                <c:pt idx="80">
                  <c:v>-0.0071024824492209055</c:v>
                </c:pt>
                <c:pt idx="81">
                  <c:v>-0.006707768392250626</c:v>
                </c:pt>
                <c:pt idx="82">
                  <c:v>-0.006244523591916929</c:v>
                </c:pt>
                <c:pt idx="83">
                  <c:v>-0.0057962133998836155</c:v>
                </c:pt>
                <c:pt idx="84">
                  <c:v>-0.0052893757364839795</c:v>
                </c:pt>
                <c:pt idx="85">
                  <c:v>-0.004776379907929981</c:v>
                </c:pt>
                <c:pt idx="86">
                  <c:v>-0.004250631626506405</c:v>
                </c:pt>
                <c:pt idx="87">
                  <c:v>-0.0037093182432773415</c:v>
                </c:pt>
                <c:pt idx="88">
                  <c:v>-0.0031522570671852104</c:v>
                </c:pt>
                <c:pt idx="89">
                  <c:v>-0.0025814925191481705</c:v>
                </c:pt>
                <c:pt idx="90">
                  <c:v>-0.0019387443447219622</c:v>
                </c:pt>
              </c:numCache>
            </c:numRef>
          </c:yVal>
          <c:smooth val="1"/>
        </c:ser>
        <c:ser>
          <c:idx val="5"/>
          <c:order val="2"/>
          <c:tx>
            <c:v>OwnHse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data'!$BC$21:$BC$111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-2.685694655081126E-06</c:v>
                </c:pt>
                <c:pt idx="13">
                  <c:v>-1.735945175806515E-05</c:v>
                </c:pt>
                <c:pt idx="14">
                  <c:v>-9.067037880679429E-05</c:v>
                </c:pt>
                <c:pt idx="15">
                  <c:v>-0.00018291323123383263</c:v>
                </c:pt>
                <c:pt idx="16">
                  <c:v>-0.00033778733146877846</c:v>
                </c:pt>
                <c:pt idx="17">
                  <c:v>-0.0005858644052855106</c:v>
                </c:pt>
                <c:pt idx="18">
                  <c:v>-0.0010956830467197768</c:v>
                </c:pt>
                <c:pt idx="19">
                  <c:v>-0.002087659819106822</c:v>
                </c:pt>
                <c:pt idx="20">
                  <c:v>-0.004051288016943847</c:v>
                </c:pt>
                <c:pt idx="21">
                  <c:v>-0.007552918941517554</c:v>
                </c:pt>
                <c:pt idx="22">
                  <c:v>-0.012158513213626638</c:v>
                </c:pt>
                <c:pt idx="23">
                  <c:v>-0.017173401830826954</c:v>
                </c:pt>
                <c:pt idx="24">
                  <c:v>-0.022981632542065252</c:v>
                </c:pt>
                <c:pt idx="25">
                  <c:v>-0.02931931551146235</c:v>
                </c:pt>
                <c:pt idx="26">
                  <c:v>-0.03533979239871989</c:v>
                </c:pt>
                <c:pt idx="27">
                  <c:v>-0.04181296318433135</c:v>
                </c:pt>
                <c:pt idx="28">
                  <c:v>-0.04858461863422675</c:v>
                </c:pt>
                <c:pt idx="29">
                  <c:v>-0.05455583763810547</c:v>
                </c:pt>
                <c:pt idx="30">
                  <c:v>-0.05938435787598225</c:v>
                </c:pt>
                <c:pt idx="31">
                  <c:v>-0.06404427199372215</c:v>
                </c:pt>
                <c:pt idx="32">
                  <c:v>-0.06778120977830963</c:v>
                </c:pt>
                <c:pt idx="33">
                  <c:v>-0.07119464539784949</c:v>
                </c:pt>
                <c:pt idx="34">
                  <c:v>-0.07512163491166397</c:v>
                </c:pt>
                <c:pt idx="35">
                  <c:v>-0.07845626789913172</c:v>
                </c:pt>
                <c:pt idx="36">
                  <c:v>-0.08212357874941939</c:v>
                </c:pt>
                <c:pt idx="37">
                  <c:v>-0.08724791245647623</c:v>
                </c:pt>
                <c:pt idx="38">
                  <c:v>-0.09194565583014434</c:v>
                </c:pt>
                <c:pt idx="39">
                  <c:v>-0.09596789816509582</c:v>
                </c:pt>
                <c:pt idx="40">
                  <c:v>-0.09880337652086399</c:v>
                </c:pt>
                <c:pt idx="41">
                  <c:v>-0.09981572619411518</c:v>
                </c:pt>
                <c:pt idx="42">
                  <c:v>-0.10043352799268347</c:v>
                </c:pt>
                <c:pt idx="43">
                  <c:v>-0.10296343018399873</c:v>
                </c:pt>
                <c:pt idx="44">
                  <c:v>-0.10601427958628619</c:v>
                </c:pt>
                <c:pt idx="45">
                  <c:v>-0.10900495580349373</c:v>
                </c:pt>
                <c:pt idx="46">
                  <c:v>-0.1108780885929328</c:v>
                </c:pt>
                <c:pt idx="47">
                  <c:v>-0.11169629656651772</c:v>
                </c:pt>
                <c:pt idx="48">
                  <c:v>-0.1123307339217827</c:v>
                </c:pt>
                <c:pt idx="49">
                  <c:v>-0.11085641721557325</c:v>
                </c:pt>
                <c:pt idx="50">
                  <c:v>-0.10864845107046804</c:v>
                </c:pt>
                <c:pt idx="51">
                  <c:v>-0.10530222547649079</c:v>
                </c:pt>
                <c:pt idx="52">
                  <c:v>-0.10032286589302915</c:v>
                </c:pt>
                <c:pt idx="53">
                  <c:v>-0.09544135665405731</c:v>
                </c:pt>
                <c:pt idx="54">
                  <c:v>-0.08985218746876608</c:v>
                </c:pt>
                <c:pt idx="55">
                  <c:v>-0.08371012605062882</c:v>
                </c:pt>
                <c:pt idx="56">
                  <c:v>-0.07698600076272388</c:v>
                </c:pt>
                <c:pt idx="57">
                  <c:v>-0.07049382741834864</c:v>
                </c:pt>
                <c:pt idx="58">
                  <c:v>-0.06437027662179858</c:v>
                </c:pt>
                <c:pt idx="59">
                  <c:v>-0.05878956067581734</c:v>
                </c:pt>
                <c:pt idx="60">
                  <c:v>-0.053786043887524046</c:v>
                </c:pt>
                <c:pt idx="61">
                  <c:v>-0.048868428360996134</c:v>
                </c:pt>
                <c:pt idx="62">
                  <c:v>-0.044636045673852404</c:v>
                </c:pt>
                <c:pt idx="63">
                  <c:v>-0.04163846094759955</c:v>
                </c:pt>
                <c:pt idx="64">
                  <c:v>-0.03950120304797945</c:v>
                </c:pt>
                <c:pt idx="65">
                  <c:v>-0.037548464366730656</c:v>
                </c:pt>
                <c:pt idx="66">
                  <c:v>-0.03570964122472443</c:v>
                </c:pt>
                <c:pt idx="67">
                  <c:v>-0.03387735347999187</c:v>
                </c:pt>
                <c:pt idx="68">
                  <c:v>-0.032128283919380336</c:v>
                </c:pt>
                <c:pt idx="69">
                  <c:v>-0.030299568066321367</c:v>
                </c:pt>
                <c:pt idx="70">
                  <c:v>-0.02858547119890242</c:v>
                </c:pt>
                <c:pt idx="71">
                  <c:v>-0.02725249018238783</c:v>
                </c:pt>
                <c:pt idx="72">
                  <c:v>-0.0261780922591662</c:v>
                </c:pt>
                <c:pt idx="73">
                  <c:v>-0.024751312844471525</c:v>
                </c:pt>
                <c:pt idx="74">
                  <c:v>-0.023594409927209545</c:v>
                </c:pt>
                <c:pt idx="75">
                  <c:v>-0.02226536084334562</c:v>
                </c:pt>
                <c:pt idx="76">
                  <c:v>-0.021019508079728202</c:v>
                </c:pt>
                <c:pt idx="77">
                  <c:v>-0.019966844511330756</c:v>
                </c:pt>
                <c:pt idx="78">
                  <c:v>-0.019115964542044398</c:v>
                </c:pt>
                <c:pt idx="79">
                  <c:v>-0.018330811657266567</c:v>
                </c:pt>
                <c:pt idx="80">
                  <c:v>-0.01775071886331664</c:v>
                </c:pt>
                <c:pt idx="81">
                  <c:v>-0.01684401685762977</c:v>
                </c:pt>
                <c:pt idx="82">
                  <c:v>-0.01596680945631528</c:v>
                </c:pt>
                <c:pt idx="83">
                  <c:v>-0.015174180077056341</c:v>
                </c:pt>
                <c:pt idx="84">
                  <c:v>-0.014437148391833328</c:v>
                </c:pt>
                <c:pt idx="85">
                  <c:v>-0.013595194586968782</c:v>
                </c:pt>
                <c:pt idx="86">
                  <c:v>-0.012719515518013095</c:v>
                </c:pt>
                <c:pt idx="87">
                  <c:v>-0.011806893392999503</c:v>
                </c:pt>
                <c:pt idx="88">
                  <c:v>-0.01085669178305896</c:v>
                </c:pt>
                <c:pt idx="89">
                  <c:v>-0.009872195260035811</c:v>
                </c:pt>
                <c:pt idx="90">
                  <c:v>-0.008789970307388394</c:v>
                </c:pt>
              </c:numCache>
            </c:numRef>
          </c:yVal>
          <c:smooth val="1"/>
        </c:ser>
        <c:ser>
          <c:idx val="6"/>
          <c:order val="3"/>
          <c:tx>
            <c:v>Oth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data'!$BD$21:$BD$111</c:f>
              <c:numCache>
                <c:ptCount val="91"/>
                <c:pt idx="0">
                  <c:v>-0.0010274533513614675</c:v>
                </c:pt>
                <c:pt idx="1">
                  <c:v>-0.0007899002011097458</c:v>
                </c:pt>
                <c:pt idx="2">
                  <c:v>-0.0005575680706292486</c:v>
                </c:pt>
                <c:pt idx="3">
                  <c:v>-0.00038658930226035835</c:v>
                </c:pt>
                <c:pt idx="4">
                  <c:v>-0.00025363742352954664</c:v>
                </c:pt>
                <c:pt idx="5">
                  <c:v>-0.00014021873893760845</c:v>
                </c:pt>
                <c:pt idx="6">
                  <c:v>-7.923328578031513E-05</c:v>
                </c:pt>
                <c:pt idx="7">
                  <c:v>-5.2311153655646266E-05</c:v>
                </c:pt>
                <c:pt idx="8">
                  <c:v>-5.296126826715942E-05</c:v>
                </c:pt>
                <c:pt idx="9">
                  <c:v>-6.496793359496218E-05</c:v>
                </c:pt>
                <c:pt idx="10">
                  <c:v>-7.47590320389775E-05</c:v>
                </c:pt>
                <c:pt idx="11">
                  <c:v>-9.354037442296967E-05</c:v>
                </c:pt>
                <c:pt idx="12">
                  <c:v>-0.00022270587428665012</c:v>
                </c:pt>
                <c:pt idx="13">
                  <c:v>-0.0004809432228563756</c:v>
                </c:pt>
                <c:pt idx="14">
                  <c:v>-0.0013577710312527634</c:v>
                </c:pt>
                <c:pt idx="15">
                  <c:v>-0.003336600609274477</c:v>
                </c:pt>
                <c:pt idx="16">
                  <c:v>-0.007076005809246615</c:v>
                </c:pt>
                <c:pt idx="17">
                  <c:v>-0.013475836855426328</c:v>
                </c:pt>
                <c:pt idx="18">
                  <c:v>-0.022752100293479037</c:v>
                </c:pt>
                <c:pt idx="19">
                  <c:v>-0.0361156465600866</c:v>
                </c:pt>
                <c:pt idx="20">
                  <c:v>-0.05599664677415465</c:v>
                </c:pt>
                <c:pt idx="21">
                  <c:v>-0.08396001202885073</c:v>
                </c:pt>
                <c:pt idx="22">
                  <c:v>-0.11407041141903289</c:v>
                </c:pt>
                <c:pt idx="23">
                  <c:v>-0.1427545140264954</c:v>
                </c:pt>
                <c:pt idx="24">
                  <c:v>-0.1705081463373381</c:v>
                </c:pt>
                <c:pt idx="25">
                  <c:v>-0.1958879474443717</c:v>
                </c:pt>
                <c:pt idx="26">
                  <c:v>-0.2176218384955103</c:v>
                </c:pt>
                <c:pt idx="27">
                  <c:v>-0.23842888673508758</c:v>
                </c:pt>
                <c:pt idx="28">
                  <c:v>-0.2567030559865206</c:v>
                </c:pt>
                <c:pt idx="29">
                  <c:v>-0.27203692442766175</c:v>
                </c:pt>
                <c:pt idx="30">
                  <c:v>-0.28505146677912724</c:v>
                </c:pt>
                <c:pt idx="31">
                  <c:v>-0.29817170888248296</c:v>
                </c:pt>
                <c:pt idx="32">
                  <c:v>-0.3138353116396105</c:v>
                </c:pt>
                <c:pt idx="33">
                  <c:v>-0.32902632238266366</c:v>
                </c:pt>
                <c:pt idx="34">
                  <c:v>-0.3463048805820703</c:v>
                </c:pt>
                <c:pt idx="35">
                  <c:v>-0.3650167708925841</c:v>
                </c:pt>
                <c:pt idx="36">
                  <c:v>-0.38207584586682547</c:v>
                </c:pt>
                <c:pt idx="37">
                  <c:v>-0.39999512389902653</c:v>
                </c:pt>
                <c:pt idx="38">
                  <c:v>-0.41423438400552276</c:v>
                </c:pt>
                <c:pt idx="39">
                  <c:v>-0.42415852193588244</c:v>
                </c:pt>
                <c:pt idx="40">
                  <c:v>-0.43516361418409405</c:v>
                </c:pt>
                <c:pt idx="41">
                  <c:v>-0.4399552004089181</c:v>
                </c:pt>
                <c:pt idx="42">
                  <c:v>-0.43880882908523694</c:v>
                </c:pt>
                <c:pt idx="43">
                  <c:v>-0.43972020640182374</c:v>
                </c:pt>
                <c:pt idx="44">
                  <c:v>-0.44071074531494187</c:v>
                </c:pt>
                <c:pt idx="45">
                  <c:v>-0.4389475656704621</c:v>
                </c:pt>
                <c:pt idx="46">
                  <c:v>-0.43143273900844376</c:v>
                </c:pt>
                <c:pt idx="47">
                  <c:v>-0.41630637539299276</c:v>
                </c:pt>
                <c:pt idx="48">
                  <c:v>-0.396621653368585</c:v>
                </c:pt>
                <c:pt idx="49">
                  <c:v>-0.3679646346242835</c:v>
                </c:pt>
                <c:pt idx="50">
                  <c:v>-0.3381712982602083</c:v>
                </c:pt>
                <c:pt idx="51">
                  <c:v>-0.31093026672342605</c:v>
                </c:pt>
                <c:pt idx="52">
                  <c:v>-0.2833434692887512</c:v>
                </c:pt>
                <c:pt idx="53">
                  <c:v>-0.2579281360371876</c:v>
                </c:pt>
                <c:pt idx="54">
                  <c:v>-0.23473557708822604</c:v>
                </c:pt>
                <c:pt idx="55">
                  <c:v>-0.21381231799461048</c:v>
                </c:pt>
                <c:pt idx="56">
                  <c:v>-0.19336244343677383</c:v>
                </c:pt>
                <c:pt idx="57">
                  <c:v>-0.1758649726278291</c:v>
                </c:pt>
                <c:pt idx="58">
                  <c:v>-0.16000863085653824</c:v>
                </c:pt>
                <c:pt idx="59">
                  <c:v>-0.1454431507017277</c:v>
                </c:pt>
                <c:pt idx="60">
                  <c:v>-0.13272920051100381</c:v>
                </c:pt>
                <c:pt idx="61">
                  <c:v>-0.12162340366198751</c:v>
                </c:pt>
                <c:pt idx="62">
                  <c:v>-0.1128468530100383</c:v>
                </c:pt>
                <c:pt idx="63">
                  <c:v>-0.10717521445508095</c:v>
                </c:pt>
                <c:pt idx="64">
                  <c:v>-0.10338317698298027</c:v>
                </c:pt>
                <c:pt idx="65">
                  <c:v>-0.09959411939248816</c:v>
                </c:pt>
                <c:pt idx="66">
                  <c:v>-0.09555925553450596</c:v>
                </c:pt>
                <c:pt idx="67">
                  <c:v>-0.09118262914541224</c:v>
                </c:pt>
                <c:pt idx="68">
                  <c:v>-0.0870476743248593</c:v>
                </c:pt>
                <c:pt idx="69">
                  <c:v>-0.08273240723046822</c:v>
                </c:pt>
                <c:pt idx="70">
                  <c:v>-0.07896665657112877</c:v>
                </c:pt>
                <c:pt idx="71">
                  <c:v>-0.07611484873435068</c:v>
                </c:pt>
                <c:pt idx="72">
                  <c:v>-0.07391446203772416</c:v>
                </c:pt>
                <c:pt idx="73">
                  <c:v>-0.07074277432626697</c:v>
                </c:pt>
                <c:pt idx="74">
                  <c:v>-0.06790448690976601</c:v>
                </c:pt>
                <c:pt idx="75">
                  <c:v>-0.06499465516248694</c:v>
                </c:pt>
                <c:pt idx="76">
                  <c:v>-0.06231561479292111</c:v>
                </c:pt>
                <c:pt idx="77">
                  <c:v>-0.06016176723512489</c:v>
                </c:pt>
                <c:pt idx="78">
                  <c:v>-0.058520771793986855</c:v>
                </c:pt>
                <c:pt idx="79">
                  <c:v>-0.05708842693848874</c:v>
                </c:pt>
                <c:pt idx="80">
                  <c:v>-0.05595237424739894</c:v>
                </c:pt>
                <c:pt idx="81">
                  <c:v>-0.053709689535234535</c:v>
                </c:pt>
                <c:pt idx="82">
                  <c:v>-0.05129352635067163</c:v>
                </c:pt>
                <c:pt idx="83">
                  <c:v>-0.048979736591188136</c:v>
                </c:pt>
                <c:pt idx="84">
                  <c:v>-0.04663720999470297</c:v>
                </c:pt>
                <c:pt idx="85">
                  <c:v>-0.044058437206830545</c:v>
                </c:pt>
                <c:pt idx="86">
                  <c:v>-0.04140892619597079</c:v>
                </c:pt>
                <c:pt idx="87">
                  <c:v>-0.03868092383550689</c:v>
                </c:pt>
                <c:pt idx="88">
                  <c:v>-0.035869570835217024</c:v>
                </c:pt>
                <c:pt idx="89">
                  <c:v>-0.03298734148672847</c:v>
                </c:pt>
                <c:pt idx="90">
                  <c:v>-0.029798216033426687</c:v>
                </c:pt>
              </c:numCache>
            </c:numRef>
          </c:yVal>
          <c:smooth val="1"/>
        </c:ser>
        <c:ser>
          <c:idx val="7"/>
          <c:order val="4"/>
          <c:tx>
            <c:v>ToSave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data'!$BE$21:$BE$111</c:f>
              <c:numCache>
                <c:ptCount val="91"/>
                <c:pt idx="0">
                  <c:v>-0.0029468227710498945</c:v>
                </c:pt>
                <c:pt idx="1">
                  <c:v>-0.002865272532068129</c:v>
                </c:pt>
                <c:pt idx="2">
                  <c:v>-0.0024007075037955072</c:v>
                </c:pt>
                <c:pt idx="3">
                  <c:v>-0.0018412645646059297</c:v>
                </c:pt>
                <c:pt idx="4">
                  <c:v>-0.0013650558671802298</c:v>
                </c:pt>
                <c:pt idx="5">
                  <c:v>-0.0010905056229845928</c:v>
                </c:pt>
                <c:pt idx="6">
                  <c:v>-0.0010711362504258431</c:v>
                </c:pt>
                <c:pt idx="7">
                  <c:v>-0.001329110297626337</c:v>
                </c:pt>
                <c:pt idx="8">
                  <c:v>-0.0016266724785142096</c:v>
                </c:pt>
                <c:pt idx="9">
                  <c:v>-0.001832808046861642</c:v>
                </c:pt>
                <c:pt idx="10">
                  <c:v>-0.0021038074712587894</c:v>
                </c:pt>
                <c:pt idx="11">
                  <c:v>-0.002429488837686503</c:v>
                </c:pt>
                <c:pt idx="12">
                  <c:v>-0.0025524957977658084</c:v>
                </c:pt>
                <c:pt idx="13">
                  <c:v>-0.002808434671931558</c:v>
                </c:pt>
                <c:pt idx="14">
                  <c:v>-0.0034178183332188405</c:v>
                </c:pt>
                <c:pt idx="15">
                  <c:v>-0.004365140871979119</c:v>
                </c:pt>
                <c:pt idx="16">
                  <c:v>-0.0069454596726200085</c:v>
                </c:pt>
                <c:pt idx="17">
                  <c:v>-0.011304976382918967</c:v>
                </c:pt>
                <c:pt idx="18">
                  <c:v>-0.016274619476849626</c:v>
                </c:pt>
                <c:pt idx="19">
                  <c:v>-0.023025320026194552</c:v>
                </c:pt>
                <c:pt idx="20">
                  <c:v>-0.03379231336139928</c:v>
                </c:pt>
                <c:pt idx="21">
                  <c:v>-0.047648873578524376</c:v>
                </c:pt>
                <c:pt idx="22">
                  <c:v>-0.06353711662550611</c:v>
                </c:pt>
                <c:pt idx="23">
                  <c:v>-0.07838705744023686</c:v>
                </c:pt>
                <c:pt idx="24">
                  <c:v>-0.0914203929784695</c:v>
                </c:pt>
                <c:pt idx="25">
                  <c:v>-0.09957693857225522</c:v>
                </c:pt>
                <c:pt idx="26">
                  <c:v>-0.10211561792186877</c:v>
                </c:pt>
                <c:pt idx="27">
                  <c:v>-0.1011253987417337</c:v>
                </c:pt>
                <c:pt idx="28">
                  <c:v>-0.0970735933319045</c:v>
                </c:pt>
                <c:pt idx="29">
                  <c:v>-0.08686644066328328</c:v>
                </c:pt>
                <c:pt idx="30">
                  <c:v>-0.07785625123170317</c:v>
                </c:pt>
                <c:pt idx="31">
                  <c:v>-0.07076450054857188</c:v>
                </c:pt>
                <c:pt idx="32">
                  <c:v>-0.06376625827138539</c:v>
                </c:pt>
                <c:pt idx="33">
                  <c:v>-0.05991485722262795</c:v>
                </c:pt>
                <c:pt idx="34">
                  <c:v>-0.05676735209653008</c:v>
                </c:pt>
                <c:pt idx="35">
                  <c:v>-0.051450410643324195</c:v>
                </c:pt>
                <c:pt idx="36">
                  <c:v>-0.046998605834224064</c:v>
                </c:pt>
                <c:pt idx="37">
                  <c:v>-0.044113776562921765</c:v>
                </c:pt>
                <c:pt idx="38">
                  <c:v>-0.04268567366415992</c:v>
                </c:pt>
                <c:pt idx="39">
                  <c:v>-0.04154915883676792</c:v>
                </c:pt>
                <c:pt idx="40">
                  <c:v>-0.04101851491433106</c:v>
                </c:pt>
                <c:pt idx="41">
                  <c:v>-0.03984203766249929</c:v>
                </c:pt>
                <c:pt idx="42">
                  <c:v>-0.03899899511128959</c:v>
                </c:pt>
                <c:pt idx="43">
                  <c:v>-0.04068826270729604</c:v>
                </c:pt>
                <c:pt idx="44">
                  <c:v>-0.041768630760410534</c:v>
                </c:pt>
                <c:pt idx="45">
                  <c:v>-0.040831441196926964</c:v>
                </c:pt>
                <c:pt idx="46">
                  <c:v>-0.03862610170541138</c:v>
                </c:pt>
                <c:pt idx="47">
                  <c:v>-0.03653453109060372</c:v>
                </c:pt>
                <c:pt idx="48">
                  <c:v>-0.03549277659047489</c:v>
                </c:pt>
                <c:pt idx="49">
                  <c:v>-0.03600976951227378</c:v>
                </c:pt>
                <c:pt idx="50">
                  <c:v>-0.037107556975651185</c:v>
                </c:pt>
                <c:pt idx="51">
                  <c:v>-0.03750142744025252</c:v>
                </c:pt>
                <c:pt idx="52">
                  <c:v>-0.03665051717476437</c:v>
                </c:pt>
                <c:pt idx="53">
                  <c:v>-0.03520471244577893</c:v>
                </c:pt>
                <c:pt idx="54">
                  <c:v>-0.03272692831948369</c:v>
                </c:pt>
                <c:pt idx="55">
                  <c:v>-0.029052530819680726</c:v>
                </c:pt>
                <c:pt idx="56">
                  <c:v>-0.025572343410318787</c:v>
                </c:pt>
                <c:pt idx="57">
                  <c:v>-0.02214203052297272</c:v>
                </c:pt>
                <c:pt idx="58">
                  <c:v>-0.019223471456393307</c:v>
                </c:pt>
                <c:pt idx="59">
                  <c:v>-0.01681116344733125</c:v>
                </c:pt>
                <c:pt idx="60">
                  <c:v>-0.015322916899564443</c:v>
                </c:pt>
                <c:pt idx="61">
                  <c:v>-0.014968053900565608</c:v>
                </c:pt>
                <c:pt idx="62">
                  <c:v>-0.014924594316119874</c:v>
                </c:pt>
                <c:pt idx="63">
                  <c:v>-0.014447199201945813</c:v>
                </c:pt>
                <c:pt idx="64">
                  <c:v>-0.013557552931235303</c:v>
                </c:pt>
                <c:pt idx="65">
                  <c:v>-0.012780740811467265</c:v>
                </c:pt>
                <c:pt idx="66">
                  <c:v>-0.012384347746485575</c:v>
                </c:pt>
                <c:pt idx="67">
                  <c:v>-0.012133404544206833</c:v>
                </c:pt>
                <c:pt idx="68">
                  <c:v>-0.011917471089758463</c:v>
                </c:pt>
                <c:pt idx="69">
                  <c:v>-0.01154918091847858</c:v>
                </c:pt>
                <c:pt idx="70">
                  <c:v>-0.011107406337990205</c:v>
                </c:pt>
                <c:pt idx="71">
                  <c:v>-0.010502125985818572</c:v>
                </c:pt>
                <c:pt idx="72">
                  <c:v>-0.009346293633114339</c:v>
                </c:pt>
                <c:pt idx="73">
                  <c:v>-0.008184551115829438</c:v>
                </c:pt>
                <c:pt idx="74">
                  <c:v>-0.00783146040746461</c:v>
                </c:pt>
                <c:pt idx="75">
                  <c:v>-0.007525569451174378</c:v>
                </c:pt>
                <c:pt idx="76">
                  <c:v>-0.007093626246736014</c:v>
                </c:pt>
                <c:pt idx="77">
                  <c:v>-0.006429456274489403</c:v>
                </c:pt>
                <c:pt idx="78">
                  <c:v>-0.0056797710134694245</c:v>
                </c:pt>
                <c:pt idx="79">
                  <c:v>-0.004972922748414641</c:v>
                </c:pt>
                <c:pt idx="80">
                  <c:v>-0.004430943247495267</c:v>
                </c:pt>
                <c:pt idx="81">
                  <c:v>-0.004310778823244342</c:v>
                </c:pt>
                <c:pt idx="82">
                  <c:v>-0.004135800056799184</c:v>
                </c:pt>
                <c:pt idx="83">
                  <c:v>-0.0039408759075321344</c:v>
                </c:pt>
                <c:pt idx="84">
                  <c:v>-0.003925671175587962</c:v>
                </c:pt>
                <c:pt idx="85">
                  <c:v>-0.0038083663588197596</c:v>
                </c:pt>
                <c:pt idx="86">
                  <c:v>-0.0037073320932056444</c:v>
                </c:pt>
                <c:pt idx="87">
                  <c:v>-0.0036211803057148674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axId val="47958842"/>
        <c:axId val="28976395"/>
      </c:scatterChart>
      <c:valAx>
        <c:axId val="47958842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6395"/>
        <c:crosses val="autoZero"/>
        <c:crossBetween val="midCat"/>
        <c:dispUnits/>
        <c:majorUnit val="10"/>
      </c:val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2885"/>
          <c:w val="0.14725"/>
          <c:h val="0.5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Asset-Based Reallocations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(Dotted line is US 2003)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475"/>
          <c:w val="0.92"/>
          <c:h val="0.81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'graph data'!$A$11</c:f>
              <c:strCache>
                <c:ptCount val="1"/>
                <c:pt idx="0">
                  <c:v>lcd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data'!$B$10:$CN$10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data'!$B$16:$CN$16</c:f>
              <c:numCache>
                <c:ptCount val="91"/>
                <c:pt idx="0">
                  <c:v>0.0025855250055693835</c:v>
                </c:pt>
                <c:pt idx="1">
                  <c:v>0.0005084249330201962</c:v>
                </c:pt>
                <c:pt idx="2">
                  <c:v>-0.02794975458571955</c:v>
                </c:pt>
                <c:pt idx="3">
                  <c:v>-0.0199177307437145</c:v>
                </c:pt>
                <c:pt idx="4">
                  <c:v>0.03119647378281029</c:v>
                </c:pt>
                <c:pt idx="5">
                  <c:v>0.07144032282599924</c:v>
                </c:pt>
                <c:pt idx="6">
                  <c:v>0.015547287385277941</c:v>
                </c:pt>
                <c:pt idx="7">
                  <c:v>-0.020526158705920727</c:v>
                </c:pt>
                <c:pt idx="8">
                  <c:v>-0.005948066368756277</c:v>
                </c:pt>
                <c:pt idx="9">
                  <c:v>-0.014292049394380002</c:v>
                </c:pt>
                <c:pt idx="10">
                  <c:v>0.007116303986688166</c:v>
                </c:pt>
                <c:pt idx="11">
                  <c:v>-0.0008351094766761991</c:v>
                </c:pt>
                <c:pt idx="12">
                  <c:v>0.004552631254586825</c:v>
                </c:pt>
                <c:pt idx="13">
                  <c:v>0.0010100676246863616</c:v>
                </c:pt>
                <c:pt idx="14">
                  <c:v>-0.003593473117321472</c:v>
                </c:pt>
                <c:pt idx="15">
                  <c:v>0.000480962379587363</c:v>
                </c:pt>
                <c:pt idx="16">
                  <c:v>0.023319254150995394</c:v>
                </c:pt>
                <c:pt idx="17">
                  <c:v>0.00370370863872177</c:v>
                </c:pt>
                <c:pt idx="18">
                  <c:v>-0.008916867442651008</c:v>
                </c:pt>
                <c:pt idx="19">
                  <c:v>0.030865425535650068</c:v>
                </c:pt>
                <c:pt idx="20">
                  <c:v>0.03275413155088898</c:v>
                </c:pt>
                <c:pt idx="21">
                  <c:v>0.025687493433076664</c:v>
                </c:pt>
                <c:pt idx="22">
                  <c:v>0.006914910523823939</c:v>
                </c:pt>
                <c:pt idx="23">
                  <c:v>0.0008867437423925144</c:v>
                </c:pt>
                <c:pt idx="24">
                  <c:v>0.01847660780593771</c:v>
                </c:pt>
                <c:pt idx="25">
                  <c:v>0.02482030982386473</c:v>
                </c:pt>
                <c:pt idx="26">
                  <c:v>0.042549417770570946</c:v>
                </c:pt>
                <c:pt idx="27">
                  <c:v>0.0595094961939977</c:v>
                </c:pt>
                <c:pt idx="28">
                  <c:v>0.0772026661939685</c:v>
                </c:pt>
                <c:pt idx="29">
                  <c:v>0.10858507957573711</c:v>
                </c:pt>
                <c:pt idx="30">
                  <c:v>0.13616667753349945</c:v>
                </c:pt>
                <c:pt idx="31">
                  <c:v>0.15719188070645856</c:v>
                </c:pt>
                <c:pt idx="32">
                  <c:v>0.17959378214457516</c:v>
                </c:pt>
                <c:pt idx="33">
                  <c:v>0.19861205679846167</c:v>
                </c:pt>
                <c:pt idx="34">
                  <c:v>0.2185919038175247</c:v>
                </c:pt>
                <c:pt idx="35">
                  <c:v>0.24675171686758843</c:v>
                </c:pt>
                <c:pt idx="36">
                  <c:v>0.28357632337559324</c:v>
                </c:pt>
                <c:pt idx="37">
                  <c:v>0.3295968570720659</c:v>
                </c:pt>
                <c:pt idx="38">
                  <c:v>0.3553554844326858</c:v>
                </c:pt>
                <c:pt idx="39">
                  <c:v>0.37769112903955054</c:v>
                </c:pt>
                <c:pt idx="40">
                  <c:v>0.40838844356646253</c:v>
                </c:pt>
                <c:pt idx="41">
                  <c:v>0.42679248971402306</c:v>
                </c:pt>
                <c:pt idx="42">
                  <c:v>0.4501473488569192</c:v>
                </c:pt>
                <c:pt idx="43">
                  <c:v>0.4613537677220849</c:v>
                </c:pt>
                <c:pt idx="44">
                  <c:v>0.4598693049280838</c:v>
                </c:pt>
                <c:pt idx="45">
                  <c:v>0.4618521280347465</c:v>
                </c:pt>
                <c:pt idx="46">
                  <c:v>0.45938851298994865</c:v>
                </c:pt>
                <c:pt idx="47">
                  <c:v>0.4548203785133974</c:v>
                </c:pt>
                <c:pt idx="48">
                  <c:v>0.44456843400451673</c:v>
                </c:pt>
                <c:pt idx="49">
                  <c:v>0.4115402414858335</c:v>
                </c:pt>
                <c:pt idx="50">
                  <c:v>0.3701413149086549</c:v>
                </c:pt>
                <c:pt idx="51">
                  <c:v>0.32547255225479754</c:v>
                </c:pt>
                <c:pt idx="52">
                  <c:v>0.2826783888356289</c:v>
                </c:pt>
                <c:pt idx="53">
                  <c:v>0.24354782016829782</c:v>
                </c:pt>
                <c:pt idx="54">
                  <c:v>0.21215965257598052</c:v>
                </c:pt>
                <c:pt idx="55">
                  <c:v>0.1882093579174569</c:v>
                </c:pt>
                <c:pt idx="56">
                  <c:v>0.16452414926607634</c:v>
                </c:pt>
                <c:pt idx="57">
                  <c:v>0.1494822777056459</c:v>
                </c:pt>
                <c:pt idx="58">
                  <c:v>0.1386513017097603</c:v>
                </c:pt>
                <c:pt idx="59">
                  <c:v>0.1302786353650116</c:v>
                </c:pt>
                <c:pt idx="60">
                  <c:v>0.12574046847472012</c:v>
                </c:pt>
                <c:pt idx="61">
                  <c:v>0.1256999073995539</c:v>
                </c:pt>
                <c:pt idx="62">
                  <c:v>0.13293546293744812</c:v>
                </c:pt>
                <c:pt idx="63">
                  <c:v>0.14954548340111773</c:v>
                </c:pt>
                <c:pt idx="64">
                  <c:v>0.1694280535067698</c:v>
                </c:pt>
                <c:pt idx="65">
                  <c:v>0.18349325884037576</c:v>
                </c:pt>
                <c:pt idx="66">
                  <c:v>0.19051794170779945</c:v>
                </c:pt>
                <c:pt idx="67">
                  <c:v>0.1959129044626452</c:v>
                </c:pt>
                <c:pt idx="68">
                  <c:v>0.1940486927770822</c:v>
                </c:pt>
                <c:pt idx="69">
                  <c:v>0.19338967324083894</c:v>
                </c:pt>
                <c:pt idx="70">
                  <c:v>0.18694606387270832</c:v>
                </c:pt>
                <c:pt idx="71">
                  <c:v>0.18388043608342355</c:v>
                </c:pt>
                <c:pt idx="72">
                  <c:v>0.1774989848185729</c:v>
                </c:pt>
                <c:pt idx="73">
                  <c:v>0.16804227304562985</c:v>
                </c:pt>
                <c:pt idx="74">
                  <c:v>0.16062681279969</c:v>
                </c:pt>
                <c:pt idx="75">
                  <c:v>0.14871371784132373</c:v>
                </c:pt>
                <c:pt idx="76">
                  <c:v>0.14123316057248766</c:v>
                </c:pt>
                <c:pt idx="77">
                  <c:v>0.13490925146370134</c:v>
                </c:pt>
                <c:pt idx="78">
                  <c:v>0.13149959301649344</c:v>
                </c:pt>
                <c:pt idx="79">
                  <c:v>0.12700281321658016</c:v>
                </c:pt>
                <c:pt idx="80">
                  <c:v>0.12368842534425101</c:v>
                </c:pt>
                <c:pt idx="81">
                  <c:v>0.11608194834157273</c:v>
                </c:pt>
                <c:pt idx="82">
                  <c:v>0.10859491838901697</c:v>
                </c:pt>
                <c:pt idx="83">
                  <c:v>0.10211637681378133</c:v>
                </c:pt>
                <c:pt idx="84">
                  <c:v>0.10091214648138089</c:v>
                </c:pt>
                <c:pt idx="85">
                  <c:v>0.08898247503705323</c:v>
                </c:pt>
                <c:pt idx="86">
                  <c:v>0.08131709026241013</c:v>
                </c:pt>
                <c:pt idx="87">
                  <c:v>0.07341300709374812</c:v>
                </c:pt>
                <c:pt idx="88">
                  <c:v>0.06841645002320224</c:v>
                </c:pt>
                <c:pt idx="89">
                  <c:v>0.05907733669254536</c:v>
                </c:pt>
                <c:pt idx="90">
                  <c:v>0.04888684820229339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data'!$B$8:$CN$8</c:f>
              <c:numCache>
                <c:ptCount val="91"/>
                <c:pt idx="0">
                  <c:v>-0.0022263633556220963</c:v>
                </c:pt>
                <c:pt idx="1">
                  <c:v>-0.0014092927298315627</c:v>
                </c:pt>
                <c:pt idx="2">
                  <c:v>-0.005985595951201558</c:v>
                </c:pt>
                <c:pt idx="3">
                  <c:v>-0.003597233904307981</c:v>
                </c:pt>
                <c:pt idx="4">
                  <c:v>-0.0025297684580740942</c:v>
                </c:pt>
                <c:pt idx="5">
                  <c:v>-0.0010118525922404586</c:v>
                </c:pt>
                <c:pt idx="6">
                  <c:v>0.00024655945120249934</c:v>
                </c:pt>
                <c:pt idx="7">
                  <c:v>0.000632151037388673</c:v>
                </c:pt>
                <c:pt idx="8">
                  <c:v>0.00040750798184857606</c:v>
                </c:pt>
                <c:pt idx="9">
                  <c:v>-0.0001360642897376696</c:v>
                </c:pt>
                <c:pt idx="10">
                  <c:v>-0.0019765849338066466</c:v>
                </c:pt>
                <c:pt idx="11">
                  <c:v>-0.0026900092717768165</c:v>
                </c:pt>
                <c:pt idx="12">
                  <c:v>-0.001249919440123759</c:v>
                </c:pt>
                <c:pt idx="13">
                  <c:v>-0.00019496460308049413</c:v>
                </c:pt>
                <c:pt idx="14">
                  <c:v>0.002766031769230959</c:v>
                </c:pt>
                <c:pt idx="15">
                  <c:v>0.0019370897624566563</c:v>
                </c:pt>
                <c:pt idx="16">
                  <c:v>-0.0222764181203573</c:v>
                </c:pt>
                <c:pt idx="17">
                  <c:v>-0.00822435576812025</c:v>
                </c:pt>
                <c:pt idx="18">
                  <c:v>0.05756400677645826</c:v>
                </c:pt>
                <c:pt idx="19">
                  <c:v>0.07995146796817193</c:v>
                </c:pt>
                <c:pt idx="20">
                  <c:v>0.08933748402471695</c:v>
                </c:pt>
                <c:pt idx="21">
                  <c:v>0.08697818403165483</c:v>
                </c:pt>
                <c:pt idx="22">
                  <c:v>0.07784073642924792</c:v>
                </c:pt>
                <c:pt idx="23">
                  <c:v>0.07883393725559651</c:v>
                </c:pt>
                <c:pt idx="24">
                  <c:v>0.07097879969973625</c:v>
                </c:pt>
                <c:pt idx="25">
                  <c:v>0.05755416951094683</c:v>
                </c:pt>
                <c:pt idx="26">
                  <c:v>0.05815263778775172</c:v>
                </c:pt>
                <c:pt idx="27">
                  <c:v>0.0664936595524905</c:v>
                </c:pt>
                <c:pt idx="28">
                  <c:v>0.06913985886252126</c:v>
                </c:pt>
                <c:pt idx="29">
                  <c:v>0.07212888995761757</c:v>
                </c:pt>
                <c:pt idx="30">
                  <c:v>0.0624313186389836</c:v>
                </c:pt>
                <c:pt idx="31">
                  <c:v>0.06459197846677597</c:v>
                </c:pt>
                <c:pt idx="32">
                  <c:v>0.07749087313390739</c:v>
                </c:pt>
                <c:pt idx="33">
                  <c:v>0.094543404200227</c:v>
                </c:pt>
                <c:pt idx="34">
                  <c:v>0.11015997758865906</c:v>
                </c:pt>
                <c:pt idx="35">
                  <c:v>0.12340028860696947</c:v>
                </c:pt>
                <c:pt idx="36">
                  <c:v>0.12084488253188616</c:v>
                </c:pt>
                <c:pt idx="37">
                  <c:v>0.1153444607896619</c:v>
                </c:pt>
                <c:pt idx="38">
                  <c:v>0.12291041150475626</c:v>
                </c:pt>
                <c:pt idx="39">
                  <c:v>0.12615465446142593</c:v>
                </c:pt>
                <c:pt idx="40">
                  <c:v>0.1361015247807202</c:v>
                </c:pt>
                <c:pt idx="41">
                  <c:v>0.14573649739424333</c:v>
                </c:pt>
                <c:pt idx="42">
                  <c:v>0.14591867743318737</c:v>
                </c:pt>
                <c:pt idx="43">
                  <c:v>0.14421833040304277</c:v>
                </c:pt>
                <c:pt idx="44">
                  <c:v>0.1500460369871596</c:v>
                </c:pt>
                <c:pt idx="45">
                  <c:v>0.15389921329956288</c:v>
                </c:pt>
                <c:pt idx="46">
                  <c:v>0.16355475536359837</c:v>
                </c:pt>
                <c:pt idx="47">
                  <c:v>0.1726822492696418</c:v>
                </c:pt>
                <c:pt idx="48">
                  <c:v>0.19102102163597998</c:v>
                </c:pt>
                <c:pt idx="49">
                  <c:v>0.198179920960802</c:v>
                </c:pt>
                <c:pt idx="50">
                  <c:v>0.2079015089963494</c:v>
                </c:pt>
                <c:pt idx="51">
                  <c:v>0.20233259851768</c:v>
                </c:pt>
                <c:pt idx="52">
                  <c:v>0.20768138619741475</c:v>
                </c:pt>
                <c:pt idx="53">
                  <c:v>0.21781609829119922</c:v>
                </c:pt>
                <c:pt idx="54">
                  <c:v>0.24390537568777249</c:v>
                </c:pt>
                <c:pt idx="55">
                  <c:v>0.2588879031837743</c:v>
                </c:pt>
                <c:pt idx="56">
                  <c:v>0.29671345611674393</c:v>
                </c:pt>
                <c:pt idx="57">
                  <c:v>0.33389206444525277</c:v>
                </c:pt>
                <c:pt idx="58">
                  <c:v>0.35069618458152807</c:v>
                </c:pt>
                <c:pt idx="59">
                  <c:v>0.3663851528473405</c:v>
                </c:pt>
                <c:pt idx="60">
                  <c:v>0.3878230405378211</c:v>
                </c:pt>
                <c:pt idx="61">
                  <c:v>0.4389009813362943</c:v>
                </c:pt>
                <c:pt idx="62">
                  <c:v>0.4079584779273244</c:v>
                </c:pt>
                <c:pt idx="63">
                  <c:v>0.44626434465194176</c:v>
                </c:pt>
                <c:pt idx="64">
                  <c:v>0.4980853174691504</c:v>
                </c:pt>
                <c:pt idx="65">
                  <c:v>0.45115628734705066</c:v>
                </c:pt>
                <c:pt idx="66">
                  <c:v>0.4185741179284267</c:v>
                </c:pt>
                <c:pt idx="67">
                  <c:v>0.4672863344903593</c:v>
                </c:pt>
                <c:pt idx="68">
                  <c:v>0.4998081744640066</c:v>
                </c:pt>
                <c:pt idx="69">
                  <c:v>0.5294706690479745</c:v>
                </c:pt>
                <c:pt idx="70">
                  <c:v>0.5490526946174223</c:v>
                </c:pt>
                <c:pt idx="71">
                  <c:v>0.5700411135601922</c:v>
                </c:pt>
                <c:pt idx="72">
                  <c:v>0.6033903339974229</c:v>
                </c:pt>
                <c:pt idx="73">
                  <c:v>0.6229653280565959</c:v>
                </c:pt>
                <c:pt idx="74">
                  <c:v>0.6533149701333176</c:v>
                </c:pt>
                <c:pt idx="75">
                  <c:v>0.6515021417683513</c:v>
                </c:pt>
                <c:pt idx="76">
                  <c:v>0.6472034233957935</c:v>
                </c:pt>
                <c:pt idx="77">
                  <c:v>0.6483058180976146</c:v>
                </c:pt>
                <c:pt idx="78">
                  <c:v>0.638126656813877</c:v>
                </c:pt>
                <c:pt idx="79">
                  <c:v>0.6321802592495009</c:v>
                </c:pt>
                <c:pt idx="80">
                  <c:v>0.6412588521977226</c:v>
                </c:pt>
                <c:pt idx="81">
                  <c:v>0.6437635309486788</c:v>
                </c:pt>
                <c:pt idx="82">
                  <c:v>0.6337662300897821</c:v>
                </c:pt>
                <c:pt idx="83">
                  <c:v>0.6346450090671096</c:v>
                </c:pt>
                <c:pt idx="84">
                  <c:v>0.6358304121175022</c:v>
                </c:pt>
                <c:pt idx="85">
                  <c:v>0.6092876479673468</c:v>
                </c:pt>
                <c:pt idx="86">
                  <c:v>0.6164650392510092</c:v>
                </c:pt>
                <c:pt idx="87">
                  <c:v>0.5812842701941836</c:v>
                </c:pt>
                <c:pt idx="88">
                  <c:v>0.5775301742538376</c:v>
                </c:pt>
                <c:pt idx="89">
                  <c:v>0.5703677363442992</c:v>
                </c:pt>
                <c:pt idx="90">
                  <c:v>0.6569245776693433</c:v>
                </c:pt>
              </c:numCache>
            </c:numRef>
          </c:yVal>
          <c:smooth val="1"/>
        </c:ser>
        <c:axId val="59460964"/>
        <c:axId val="65386629"/>
      </c:scatterChart>
      <c:valAx>
        <c:axId val="59460964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5386629"/>
        <c:crosses val="autoZero"/>
        <c:crossBetween val="midCat"/>
        <c:dispUnits/>
        <c:majorUnit val="10"/>
      </c:valAx>
      <c:valAx>
        <c:axId val="6538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94609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Asset-Based Reallocations, Public and Private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3"/>
          <c:w val="0.81925"/>
          <c:h val="0.84075"/>
        </c:manualLayout>
      </c:layout>
      <c:scatterChart>
        <c:scatterStyle val="smoothMarker"/>
        <c:varyColors val="0"/>
        <c:ser>
          <c:idx val="3"/>
          <c:order val="0"/>
          <c:tx>
            <c:v>Public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data'!$CN$21:$CN$111</c:f>
              <c:numCache>
                <c:ptCount val="91"/>
                <c:pt idx="0">
                  <c:v>0.001633935536627525</c:v>
                </c:pt>
                <c:pt idx="1">
                  <c:v>0.0017302754470138446</c:v>
                </c:pt>
                <c:pt idx="2">
                  <c:v>0.001825047163114402</c:v>
                </c:pt>
                <c:pt idx="3">
                  <c:v>0.001910946739521966</c:v>
                </c:pt>
                <c:pt idx="4">
                  <c:v>0.0019955998152387223</c:v>
                </c:pt>
                <c:pt idx="5">
                  <c:v>0.0020732503065522432</c:v>
                </c:pt>
                <c:pt idx="6">
                  <c:v>0.002140837948827426</c:v>
                </c:pt>
                <c:pt idx="7">
                  <c:v>0.002224587022684455</c:v>
                </c:pt>
                <c:pt idx="8">
                  <c:v>0.0023323993227014586</c:v>
                </c:pt>
                <c:pt idx="9">
                  <c:v>0.0024741298981527716</c:v>
                </c:pt>
                <c:pt idx="10">
                  <c:v>0.0026825296190605965</c:v>
                </c:pt>
                <c:pt idx="11">
                  <c:v>0.0029576934080074732</c:v>
                </c:pt>
                <c:pt idx="12">
                  <c:v>0.0033773627359440627</c:v>
                </c:pt>
                <c:pt idx="13">
                  <c:v>0.003982242606612818</c:v>
                </c:pt>
                <c:pt idx="14">
                  <c:v>0.004808173664188846</c:v>
                </c:pt>
                <c:pt idx="15">
                  <c:v>0.005860487995042045</c:v>
                </c:pt>
                <c:pt idx="16">
                  <c:v>0.006984454296048499</c:v>
                </c:pt>
                <c:pt idx="17">
                  <c:v>0.0080712269914419</c:v>
                </c:pt>
                <c:pt idx="18">
                  <c:v>0.009181369860502431</c:v>
                </c:pt>
                <c:pt idx="19">
                  <c:v>0.010308932975035255</c:v>
                </c:pt>
                <c:pt idx="20">
                  <c:v>0.01140720241738307</c:v>
                </c:pt>
                <c:pt idx="21">
                  <c:v>0.01264974922621314</c:v>
                </c:pt>
                <c:pt idx="22">
                  <c:v>0.01384189559893604</c:v>
                </c:pt>
                <c:pt idx="23">
                  <c:v>0.014741863738468287</c:v>
                </c:pt>
                <c:pt idx="24">
                  <c:v>0.015442826778746869</c:v>
                </c:pt>
                <c:pt idx="25">
                  <c:v>0.015979778736474888</c:v>
                </c:pt>
                <c:pt idx="26">
                  <c:v>0.01632837469875559</c:v>
                </c:pt>
                <c:pt idx="27">
                  <c:v>0.01673882569539099</c:v>
                </c:pt>
                <c:pt idx="28">
                  <c:v>0.017135471774450982</c:v>
                </c:pt>
                <c:pt idx="29">
                  <c:v>0.017495554753158803</c:v>
                </c:pt>
                <c:pt idx="30">
                  <c:v>0.018101088618431224</c:v>
                </c:pt>
                <c:pt idx="31">
                  <c:v>0.018767194690095322</c:v>
                </c:pt>
                <c:pt idx="32">
                  <c:v>0.019147874562221803</c:v>
                </c:pt>
                <c:pt idx="33">
                  <c:v>0.019451481390798393</c:v>
                </c:pt>
                <c:pt idx="34">
                  <c:v>0.019669334530595693</c:v>
                </c:pt>
                <c:pt idx="35">
                  <c:v>0.019699567246258185</c:v>
                </c:pt>
                <c:pt idx="36">
                  <c:v>0.019821222069853345</c:v>
                </c:pt>
                <c:pt idx="37">
                  <c:v>0.019975400381904665</c:v>
                </c:pt>
                <c:pt idx="38">
                  <c:v>0.020198151906650356</c:v>
                </c:pt>
                <c:pt idx="39">
                  <c:v>0.020541220855593408</c:v>
                </c:pt>
                <c:pt idx="40">
                  <c:v>0.020638416201648458</c:v>
                </c:pt>
                <c:pt idx="41">
                  <c:v>0.020554154850302857</c:v>
                </c:pt>
                <c:pt idx="42">
                  <c:v>0.020730564222757254</c:v>
                </c:pt>
                <c:pt idx="43">
                  <c:v>0.020671332802233048</c:v>
                </c:pt>
                <c:pt idx="44">
                  <c:v>0.020530146537473117</c:v>
                </c:pt>
                <c:pt idx="45">
                  <c:v>0.020128752036038238</c:v>
                </c:pt>
                <c:pt idx="46">
                  <c:v>0.019407656137434573</c:v>
                </c:pt>
                <c:pt idx="47">
                  <c:v>0.018702511110838725</c:v>
                </c:pt>
                <c:pt idx="48">
                  <c:v>0.017866315170274257</c:v>
                </c:pt>
                <c:pt idx="49">
                  <c:v>0.01695692339336176</c:v>
                </c:pt>
                <c:pt idx="50">
                  <c:v>0.015957522900093918</c:v>
                </c:pt>
                <c:pt idx="51">
                  <c:v>0.01495558297866715</c:v>
                </c:pt>
                <c:pt idx="52">
                  <c:v>0.013970515056785933</c:v>
                </c:pt>
                <c:pt idx="53">
                  <c:v>0.013086129499085643</c:v>
                </c:pt>
                <c:pt idx="54">
                  <c:v>0.012299422090215315</c:v>
                </c:pt>
                <c:pt idx="55">
                  <c:v>0.011561098844988588</c:v>
                </c:pt>
                <c:pt idx="56">
                  <c:v>0.010915410333296289</c:v>
                </c:pt>
                <c:pt idx="57">
                  <c:v>0.010462110558142598</c:v>
                </c:pt>
                <c:pt idx="58">
                  <c:v>0.010174311589032642</c:v>
                </c:pt>
                <c:pt idx="59">
                  <c:v>0.009922814310258574</c:v>
                </c:pt>
                <c:pt idx="60">
                  <c:v>0.009646526991926417</c:v>
                </c:pt>
                <c:pt idx="61">
                  <c:v>0.009359165186084739</c:v>
                </c:pt>
                <c:pt idx="62">
                  <c:v>0.009072762129351436</c:v>
                </c:pt>
                <c:pt idx="63">
                  <c:v>0.008809076926015359</c:v>
                </c:pt>
                <c:pt idx="64">
                  <c:v>0.008561471280759531</c:v>
                </c:pt>
                <c:pt idx="65">
                  <c:v>0.008445859645594113</c:v>
                </c:pt>
                <c:pt idx="66">
                  <c:v>0.008304364267583119</c:v>
                </c:pt>
                <c:pt idx="67">
                  <c:v>0.00811428278462</c:v>
                </c:pt>
                <c:pt idx="68">
                  <c:v>0.007959909411575625</c:v>
                </c:pt>
                <c:pt idx="69">
                  <c:v>0.007809558649789886</c:v>
                </c:pt>
                <c:pt idx="70">
                  <c:v>0.007701861301261376</c:v>
                </c:pt>
                <c:pt idx="71">
                  <c:v>0.007656837318288071</c:v>
                </c:pt>
                <c:pt idx="72">
                  <c:v>0.007682080974281934</c:v>
                </c:pt>
                <c:pt idx="73">
                  <c:v>0.007719293803845629</c:v>
                </c:pt>
                <c:pt idx="74">
                  <c:v>0.007752498843537466</c:v>
                </c:pt>
                <c:pt idx="75">
                  <c:v>0.007557736044675091</c:v>
                </c:pt>
                <c:pt idx="76">
                  <c:v>0.007309565968870125</c:v>
                </c:pt>
                <c:pt idx="77">
                  <c:v>0.007095854546272297</c:v>
                </c:pt>
                <c:pt idx="78">
                  <c:v>0.0069143652145382505</c:v>
                </c:pt>
                <c:pt idx="79">
                  <c:v>0.006685398634535067</c:v>
                </c:pt>
                <c:pt idx="80">
                  <c:v>0.006449130644794326</c:v>
                </c:pt>
                <c:pt idx="81">
                  <c:v>0.006198451880310164</c:v>
                </c:pt>
                <c:pt idx="82">
                  <c:v>0.005928897149731818</c:v>
                </c:pt>
                <c:pt idx="83">
                  <c:v>0.005638755772427065</c:v>
                </c:pt>
                <c:pt idx="84">
                  <c:v>0.0052907272704804265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v>Private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data'!$CM$21:$CM$111</c:f>
              <c:numCache>
                <c:ptCount val="91"/>
                <c:pt idx="0">
                  <c:v>0.0009515894689418012</c:v>
                </c:pt>
                <c:pt idx="1">
                  <c:v>-0.001221850513993626</c:v>
                </c:pt>
                <c:pt idx="2">
                  <c:v>-0.029774801748833925</c:v>
                </c:pt>
                <c:pt idx="3">
                  <c:v>-0.021828677483236532</c:v>
                </c:pt>
                <c:pt idx="4">
                  <c:v>0.029200873967571535</c:v>
                </c:pt>
                <c:pt idx="5">
                  <c:v>0.06936707251944699</c:v>
                </c:pt>
                <c:pt idx="6">
                  <c:v>0.013406449436450498</c:v>
                </c:pt>
                <c:pt idx="7">
                  <c:v>-0.022750745728605255</c:v>
                </c:pt>
                <c:pt idx="8">
                  <c:v>-0.00828046569145775</c:v>
                </c:pt>
                <c:pt idx="9">
                  <c:v>-0.016766179292532605</c:v>
                </c:pt>
                <c:pt idx="10">
                  <c:v>0.004433774367627631</c:v>
                </c:pt>
                <c:pt idx="11">
                  <c:v>-0.003792802884683791</c:v>
                </c:pt>
                <c:pt idx="12">
                  <c:v>0.001175268518642725</c:v>
                </c:pt>
                <c:pt idx="13">
                  <c:v>-0.0029721749819266344</c:v>
                </c:pt>
                <c:pt idx="14">
                  <c:v>-0.008401646781510338</c:v>
                </c:pt>
                <c:pt idx="15">
                  <c:v>-0.005379525615454558</c:v>
                </c:pt>
                <c:pt idx="16">
                  <c:v>0.016334799854946933</c:v>
                </c:pt>
                <c:pt idx="17">
                  <c:v>-0.004367518352720148</c:v>
                </c:pt>
                <c:pt idx="18">
                  <c:v>-0.01809823730315361</c:v>
                </c:pt>
                <c:pt idx="19">
                  <c:v>0.020556492560614845</c:v>
                </c:pt>
                <c:pt idx="20">
                  <c:v>0.021346929133505936</c:v>
                </c:pt>
                <c:pt idx="21">
                  <c:v>0.013037744206863558</c:v>
                </c:pt>
                <c:pt idx="22">
                  <c:v>-0.006926985075112094</c:v>
                </c:pt>
                <c:pt idx="23">
                  <c:v>-0.013855119996075776</c:v>
                </c:pt>
                <c:pt idx="24">
                  <c:v>0.003033781027190846</c:v>
                </c:pt>
                <c:pt idx="25">
                  <c:v>0.008840531087389886</c:v>
                </c:pt>
                <c:pt idx="26">
                  <c:v>0.026221043071815386</c:v>
                </c:pt>
                <c:pt idx="27">
                  <c:v>0.04277067049860672</c:v>
                </c:pt>
                <c:pt idx="28">
                  <c:v>0.06006719441951752</c:v>
                </c:pt>
                <c:pt idx="29">
                  <c:v>0.09108952482257829</c:v>
                </c:pt>
                <c:pt idx="30">
                  <c:v>0.11806558891506824</c:v>
                </c:pt>
                <c:pt idx="31">
                  <c:v>0.13842468601636312</c:v>
                </c:pt>
                <c:pt idx="32">
                  <c:v>0.16044590758235336</c:v>
                </c:pt>
                <c:pt idx="33">
                  <c:v>0.17916057540766325</c:v>
                </c:pt>
                <c:pt idx="34">
                  <c:v>0.198922569286929</c:v>
                </c:pt>
                <c:pt idx="35">
                  <c:v>0.22705214962133025</c:v>
                </c:pt>
                <c:pt idx="36">
                  <c:v>0.26375510130573987</c:v>
                </c:pt>
                <c:pt idx="37">
                  <c:v>0.3096214566901614</c:v>
                </c:pt>
                <c:pt idx="38">
                  <c:v>0.3351573325260353</c:v>
                </c:pt>
                <c:pt idx="39">
                  <c:v>0.3571499081839572</c:v>
                </c:pt>
                <c:pt idx="40">
                  <c:v>0.38775002736481406</c:v>
                </c:pt>
                <c:pt idx="41">
                  <c:v>0.4062383348637202</c:v>
                </c:pt>
                <c:pt idx="42">
                  <c:v>0.429416784634162</c:v>
                </c:pt>
                <c:pt idx="43">
                  <c:v>0.4406824349198519</c:v>
                </c:pt>
                <c:pt idx="44">
                  <c:v>0.43933915839061083</c:v>
                </c:pt>
                <c:pt idx="45">
                  <c:v>0.44172337599870837</c:v>
                </c:pt>
                <c:pt idx="46">
                  <c:v>0.43998085685251404</c:v>
                </c:pt>
                <c:pt idx="47">
                  <c:v>0.4361178674025586</c:v>
                </c:pt>
                <c:pt idx="48">
                  <c:v>0.4267021188342424</c:v>
                </c:pt>
                <c:pt idx="49">
                  <c:v>0.3945833180924718</c:v>
                </c:pt>
                <c:pt idx="50">
                  <c:v>0.354183792008561</c:v>
                </c:pt>
                <c:pt idx="51">
                  <c:v>0.31051696927613043</c:v>
                </c:pt>
                <c:pt idx="52">
                  <c:v>0.268707873778843</c:v>
                </c:pt>
                <c:pt idx="53">
                  <c:v>0.23046169066921224</c:v>
                </c:pt>
                <c:pt idx="54">
                  <c:v>0.19986023048576512</c:v>
                </c:pt>
                <c:pt idx="55">
                  <c:v>0.17664825907246828</c:v>
                </c:pt>
                <c:pt idx="56">
                  <c:v>0.15360873893278026</c:v>
                </c:pt>
                <c:pt idx="57">
                  <c:v>0.13902016714750337</c:v>
                </c:pt>
                <c:pt idx="58">
                  <c:v>0.12847699012072766</c:v>
                </c:pt>
                <c:pt idx="59">
                  <c:v>0.12035582105475306</c:v>
                </c:pt>
                <c:pt idx="60">
                  <c:v>0.11609394148279378</c:v>
                </c:pt>
                <c:pt idx="61">
                  <c:v>0.11634074221346924</c:v>
                </c:pt>
                <c:pt idx="62">
                  <c:v>0.12386270080809669</c:v>
                </c:pt>
                <c:pt idx="63">
                  <c:v>0.14073640647510244</c:v>
                </c:pt>
                <c:pt idx="64">
                  <c:v>0.16086658222601014</c:v>
                </c:pt>
                <c:pt idx="65">
                  <c:v>0.17504739919478157</c:v>
                </c:pt>
                <c:pt idx="66">
                  <c:v>0.18221357744021632</c:v>
                </c:pt>
                <c:pt idx="67">
                  <c:v>0.18779862167802522</c:v>
                </c:pt>
                <c:pt idx="68">
                  <c:v>0.18608878336550658</c:v>
                </c:pt>
                <c:pt idx="69">
                  <c:v>0.18558011459104912</c:v>
                </c:pt>
                <c:pt idx="70">
                  <c:v>0.17924420257144696</c:v>
                </c:pt>
                <c:pt idx="71">
                  <c:v>0.17622359876513546</c:v>
                </c:pt>
                <c:pt idx="72">
                  <c:v>0.16981690384429085</c:v>
                </c:pt>
                <c:pt idx="73">
                  <c:v>0.1603229792417842</c:v>
                </c:pt>
                <c:pt idx="74">
                  <c:v>0.15287431395615234</c:v>
                </c:pt>
                <c:pt idx="75">
                  <c:v>0.14115598179664868</c:v>
                </c:pt>
                <c:pt idx="76">
                  <c:v>0.13392359460361747</c:v>
                </c:pt>
                <c:pt idx="77">
                  <c:v>0.127813396917429</c:v>
                </c:pt>
                <c:pt idx="78">
                  <c:v>0.12458522780195513</c:v>
                </c:pt>
                <c:pt idx="79">
                  <c:v>0.12031741458204515</c:v>
                </c:pt>
                <c:pt idx="80">
                  <c:v>0.11723929469945649</c:v>
                </c:pt>
                <c:pt idx="81">
                  <c:v>0.10988349646126255</c:v>
                </c:pt>
                <c:pt idx="82">
                  <c:v>0.10266602123928514</c:v>
                </c:pt>
                <c:pt idx="83">
                  <c:v>0.09647762104135418</c:v>
                </c:pt>
                <c:pt idx="84">
                  <c:v>0.09562141921090053</c:v>
                </c:pt>
                <c:pt idx="85">
                  <c:v>0.08898247503705317</c:v>
                </c:pt>
                <c:pt idx="86">
                  <c:v>0.08131709026241019</c:v>
                </c:pt>
                <c:pt idx="87">
                  <c:v>0.0734130070937481</c:v>
                </c:pt>
                <c:pt idx="88">
                  <c:v>0.06841645002320226</c:v>
                </c:pt>
                <c:pt idx="89">
                  <c:v>0.059077336692545335</c:v>
                </c:pt>
                <c:pt idx="90">
                  <c:v>0.04888684820229337</c:v>
                </c:pt>
              </c:numCache>
            </c:numRef>
          </c:yVal>
          <c:smooth val="1"/>
        </c:ser>
        <c:axId val="51608750"/>
        <c:axId val="61825567"/>
      </c:scatterChart>
      <c:valAx>
        <c:axId val="5160875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crossBetween val="midCat"/>
        <c:dispUnits/>
        <c:majorUnit val="10"/>
      </c:val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27225"/>
          <c:w val="0.1585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Asset-Based Reallocations, 
Asset Income &amp; Saving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3"/>
          <c:w val="0.81925"/>
          <c:h val="0.84075"/>
        </c:manualLayout>
      </c:layout>
      <c:scatterChart>
        <c:scatterStyle val="smoothMarker"/>
        <c:varyColors val="0"/>
        <c:ser>
          <c:idx val="3"/>
          <c:order val="0"/>
          <c:tx>
            <c:v>Pub YA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data'!$CR$21:$CR$111</c:f>
              <c:numCache>
                <c:ptCount val="91"/>
                <c:pt idx="0">
                  <c:v>0.0038227195842429795</c:v>
                </c:pt>
                <c:pt idx="1">
                  <c:v>0.004048114316117249</c:v>
                </c:pt>
                <c:pt idx="2">
                  <c:v>0.004269840135189449</c:v>
                </c:pt>
                <c:pt idx="3">
                  <c:v>0.004470808891698128</c:v>
                </c:pt>
                <c:pt idx="4">
                  <c:v>0.004668861362652261</c:v>
                </c:pt>
                <c:pt idx="5">
                  <c:v>0.004850530741410592</c:v>
                </c:pt>
                <c:pt idx="6">
                  <c:v>0.005008657300253562</c:v>
                </c:pt>
                <c:pt idx="7">
                  <c:v>0.005204594788372751</c:v>
                </c:pt>
                <c:pt idx="8">
                  <c:v>0.005456830070278633</c:v>
                </c:pt>
                <c:pt idx="9">
                  <c:v>0.005788419802136744</c:v>
                </c:pt>
                <c:pt idx="10">
                  <c:v>0.0062759871979162765</c:v>
                </c:pt>
                <c:pt idx="11">
                  <c:v>0.0069197543364000955</c:v>
                </c:pt>
                <c:pt idx="12">
                  <c:v>0.007901603450301218</c:v>
                </c:pt>
                <c:pt idx="13">
                  <c:v>0.009316767069603129</c:v>
                </c:pt>
                <c:pt idx="14">
                  <c:v>0.011249097175812291</c:v>
                </c:pt>
                <c:pt idx="15">
                  <c:v>0.013711068600728486</c:v>
                </c:pt>
                <c:pt idx="16">
                  <c:v>0.016340675396449934</c:v>
                </c:pt>
                <c:pt idx="17">
                  <c:v>0.018883264851891797</c:v>
                </c:pt>
                <c:pt idx="18">
                  <c:v>0.021480530650776746</c:v>
                </c:pt>
                <c:pt idx="19">
                  <c:v>0.024118552472183055</c:v>
                </c:pt>
                <c:pt idx="20">
                  <c:v>0.026688039463514508</c:v>
                </c:pt>
                <c:pt idx="21">
                  <c:v>0.029595074602891683</c:v>
                </c:pt>
                <c:pt idx="22">
                  <c:v>0.03238419399232507</c:v>
                </c:pt>
                <c:pt idx="23">
                  <c:v>0.03448973962436728</c:v>
                </c:pt>
                <c:pt idx="24">
                  <c:v>0.03612969731047903</c:v>
                </c:pt>
                <c:pt idx="25">
                  <c:v>0.037385938281185346</c:v>
                </c:pt>
                <c:pt idx="26">
                  <c:v>0.038201505714616016</c:v>
                </c:pt>
                <c:pt idx="27">
                  <c:v>0.03916178782369404</c:v>
                </c:pt>
                <c:pt idx="28">
                  <c:v>0.040089772251748895</c:v>
                </c:pt>
                <c:pt idx="29">
                  <c:v>0.04093221445574189</c:v>
                </c:pt>
                <c:pt idx="30">
                  <c:v>0.042348908146410354</c:v>
                </c:pt>
                <c:pt idx="31">
                  <c:v>0.043907315236685895</c:v>
                </c:pt>
                <c:pt idx="32">
                  <c:v>0.044797945478750816</c:v>
                </c:pt>
                <c:pt idx="33">
                  <c:v>0.04550825732612339</c:v>
                </c:pt>
                <c:pt idx="34">
                  <c:v>0.046017941732468357</c:v>
                </c:pt>
                <c:pt idx="35">
                  <c:v>0.04608867352797507</c:v>
                </c:pt>
                <c:pt idx="36">
                  <c:v>0.04637329447307961</c:v>
                </c:pt>
                <c:pt idx="37">
                  <c:v>0.0467340066552509</c:v>
                </c:pt>
                <c:pt idx="38">
                  <c:v>0.04725515121510476</c:v>
                </c:pt>
                <c:pt idx="39">
                  <c:v>0.04805778776989633</c:v>
                </c:pt>
                <c:pt idx="40">
                  <c:v>0.048285183860215054</c:v>
                </c:pt>
                <c:pt idx="41">
                  <c:v>0.048088047858969585</c:v>
                </c:pt>
                <c:pt idx="42">
                  <c:v>0.048500771340287206</c:v>
                </c:pt>
                <c:pt idx="43">
                  <c:v>0.0483621948137568</c:v>
                </c:pt>
                <c:pt idx="44">
                  <c:v>0.04803187853920053</c:v>
                </c:pt>
                <c:pt idx="45">
                  <c:v>0.0470927848067699</c:v>
                </c:pt>
                <c:pt idx="46">
                  <c:v>0.045405724728868</c:v>
                </c:pt>
                <c:pt idx="47">
                  <c:v>0.04375598295970177</c:v>
                </c:pt>
                <c:pt idx="48">
                  <c:v>0.041799637359398595</c:v>
                </c:pt>
                <c:pt idx="49">
                  <c:v>0.039672044392953784</c:v>
                </c:pt>
                <c:pt idx="50">
                  <c:v>0.03733386901670701</c:v>
                </c:pt>
                <c:pt idx="51">
                  <c:v>0.03498975245028573</c:v>
                </c:pt>
                <c:pt idx="52">
                  <c:v>0.03268510924229406</c:v>
                </c:pt>
                <c:pt idx="53">
                  <c:v>0.030616020275405866</c:v>
                </c:pt>
                <c:pt idx="54">
                  <c:v>0.02877545695357194</c:v>
                </c:pt>
                <c:pt idx="55">
                  <c:v>0.027048092155046572</c:v>
                </c:pt>
                <c:pt idx="56">
                  <c:v>0.025537453538261576</c:v>
                </c:pt>
                <c:pt idx="57">
                  <c:v>0.024476923370964066</c:v>
                </c:pt>
                <c:pt idx="58">
                  <c:v>0.023803595243336487</c:v>
                </c:pt>
                <c:pt idx="59">
                  <c:v>0.02321519775065583</c:v>
                </c:pt>
                <c:pt idx="60">
                  <c:v>0.022568802027574705</c:v>
                </c:pt>
                <c:pt idx="61">
                  <c:v>0.02189649667749844</c:v>
                </c:pt>
                <c:pt idx="62">
                  <c:v>0.02122643439571392</c:v>
                </c:pt>
                <c:pt idx="63">
                  <c:v>0.02060952230324029</c:v>
                </c:pt>
                <c:pt idx="64">
                  <c:v>0.020030229590602307</c:v>
                </c:pt>
                <c:pt idx="65">
                  <c:v>0.01975974715601042</c:v>
                </c:pt>
                <c:pt idx="66">
                  <c:v>0.01942870768690205</c:v>
                </c:pt>
                <c:pt idx="67">
                  <c:v>0.018983997237048654</c:v>
                </c:pt>
                <c:pt idx="68">
                  <c:v>0.018622828694475426</c:v>
                </c:pt>
                <c:pt idx="69">
                  <c:v>0.0182710713645807</c:v>
                </c:pt>
                <c:pt idx="70">
                  <c:v>0.018019105020644795</c:v>
                </c:pt>
                <c:pt idx="71">
                  <c:v>0.017913767902004295</c:v>
                </c:pt>
                <c:pt idx="72">
                  <c:v>0.017972827403424294</c:v>
                </c:pt>
                <c:pt idx="73">
                  <c:v>0.018059889719635278</c:v>
                </c:pt>
                <c:pt idx="74">
                  <c:v>0.01813757549895772</c:v>
                </c:pt>
                <c:pt idx="75">
                  <c:v>0.017681912745560555</c:v>
                </c:pt>
                <c:pt idx="76">
                  <c:v>0.01710129950364477</c:v>
                </c:pt>
                <c:pt idx="77">
                  <c:v>0.016601304967613466</c:v>
                </c:pt>
                <c:pt idx="78">
                  <c:v>0.016176696525481843</c:v>
                </c:pt>
                <c:pt idx="79">
                  <c:v>0.015641011359271498</c:v>
                </c:pt>
                <c:pt idx="80">
                  <c:v>0.015088243975696589</c:v>
                </c:pt>
                <c:pt idx="81">
                  <c:v>0.01450176146101591</c:v>
                </c:pt>
                <c:pt idx="82">
                  <c:v>0.013871117151917885</c:v>
                </c:pt>
                <c:pt idx="83">
                  <c:v>0.01319230877768338</c:v>
                </c:pt>
                <c:pt idx="84">
                  <c:v>0.012378068961948563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v>Pub Sav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data'!$CS$21:$CS$111</c:f>
              <c:numCache>
                <c:ptCount val="91"/>
                <c:pt idx="0">
                  <c:v>0.0021887840476154546</c:v>
                </c:pt>
                <c:pt idx="1">
                  <c:v>0.0023178388691034043</c:v>
                </c:pt>
                <c:pt idx="2">
                  <c:v>0.0024447929720750466</c:v>
                </c:pt>
                <c:pt idx="3">
                  <c:v>0.0025598621521761623</c:v>
                </c:pt>
                <c:pt idx="4">
                  <c:v>0.002673261547413539</c:v>
                </c:pt>
                <c:pt idx="5">
                  <c:v>0.002777280434858349</c:v>
                </c:pt>
                <c:pt idx="6">
                  <c:v>0.002867819351426136</c:v>
                </c:pt>
                <c:pt idx="7">
                  <c:v>0.0029800077656882955</c:v>
                </c:pt>
                <c:pt idx="8">
                  <c:v>0.0031244307475771743</c:v>
                </c:pt>
                <c:pt idx="9">
                  <c:v>0.003314289903983972</c:v>
                </c:pt>
                <c:pt idx="10">
                  <c:v>0.00359345757885568</c:v>
                </c:pt>
                <c:pt idx="11">
                  <c:v>0.003962060928392622</c:v>
                </c:pt>
                <c:pt idx="12">
                  <c:v>0.004524240714357156</c:v>
                </c:pt>
                <c:pt idx="13">
                  <c:v>0.005334524462990311</c:v>
                </c:pt>
                <c:pt idx="14">
                  <c:v>0.006440923511623445</c:v>
                </c:pt>
                <c:pt idx="15">
                  <c:v>0.007850580605686441</c:v>
                </c:pt>
                <c:pt idx="16">
                  <c:v>0.009356221100401435</c:v>
                </c:pt>
                <c:pt idx="17">
                  <c:v>0.010812037860449897</c:v>
                </c:pt>
                <c:pt idx="18">
                  <c:v>0.012299160790274315</c:v>
                </c:pt>
                <c:pt idx="19">
                  <c:v>0.013809619497147799</c:v>
                </c:pt>
                <c:pt idx="20">
                  <c:v>0.015280837046131437</c:v>
                </c:pt>
                <c:pt idx="21">
                  <c:v>0.016945325376678543</c:v>
                </c:pt>
                <c:pt idx="22">
                  <c:v>0.01854229839338903</c:v>
                </c:pt>
                <c:pt idx="23">
                  <c:v>0.01974787588589899</c:v>
                </c:pt>
                <c:pt idx="24">
                  <c:v>0.020686870531732158</c:v>
                </c:pt>
                <c:pt idx="25">
                  <c:v>0.02140615954471046</c:v>
                </c:pt>
                <c:pt idx="26">
                  <c:v>0.021873131015860425</c:v>
                </c:pt>
                <c:pt idx="27">
                  <c:v>0.02242296212830305</c:v>
                </c:pt>
                <c:pt idx="28">
                  <c:v>0.022954300477297913</c:v>
                </c:pt>
                <c:pt idx="29">
                  <c:v>0.023436659702583088</c:v>
                </c:pt>
                <c:pt idx="30">
                  <c:v>0.02424781952797913</c:v>
                </c:pt>
                <c:pt idx="31">
                  <c:v>0.025140120546590573</c:v>
                </c:pt>
                <c:pt idx="32">
                  <c:v>0.025650070916529013</c:v>
                </c:pt>
                <c:pt idx="33">
                  <c:v>0.026056775935324995</c:v>
                </c:pt>
                <c:pt idx="34">
                  <c:v>0.026348607201872664</c:v>
                </c:pt>
                <c:pt idx="35">
                  <c:v>0.026389106281716885</c:v>
                </c:pt>
                <c:pt idx="36">
                  <c:v>0.026552072403226268</c:v>
                </c:pt>
                <c:pt idx="37">
                  <c:v>0.026758606273346232</c:v>
                </c:pt>
                <c:pt idx="38">
                  <c:v>0.027056999308454406</c:v>
                </c:pt>
                <c:pt idx="39">
                  <c:v>0.027516566914302924</c:v>
                </c:pt>
                <c:pt idx="40">
                  <c:v>0.027646767658566596</c:v>
                </c:pt>
                <c:pt idx="41">
                  <c:v>0.027533893008666727</c:v>
                </c:pt>
                <c:pt idx="42">
                  <c:v>0.027770207117529953</c:v>
                </c:pt>
                <c:pt idx="43">
                  <c:v>0.027690862011523754</c:v>
                </c:pt>
                <c:pt idx="44">
                  <c:v>0.027501732001727414</c:v>
                </c:pt>
                <c:pt idx="45">
                  <c:v>0.02696403277073166</c:v>
                </c:pt>
                <c:pt idx="46">
                  <c:v>0.02599806859143343</c:v>
                </c:pt>
                <c:pt idx="47">
                  <c:v>0.025053471848863043</c:v>
                </c:pt>
                <c:pt idx="48">
                  <c:v>0.023933322189124338</c:v>
                </c:pt>
                <c:pt idx="49">
                  <c:v>0.022715120999592026</c:v>
                </c:pt>
                <c:pt idx="50">
                  <c:v>0.02137634611661309</c:v>
                </c:pt>
                <c:pt idx="51">
                  <c:v>0.020034169471618582</c:v>
                </c:pt>
                <c:pt idx="52">
                  <c:v>0.018714594185508124</c:v>
                </c:pt>
                <c:pt idx="53">
                  <c:v>0.017529890776320223</c:v>
                </c:pt>
                <c:pt idx="54">
                  <c:v>0.016476034863356626</c:v>
                </c:pt>
                <c:pt idx="55">
                  <c:v>0.015486993310057984</c:v>
                </c:pt>
                <c:pt idx="56">
                  <c:v>0.014622043204965287</c:v>
                </c:pt>
                <c:pt idx="57">
                  <c:v>0.014014812812821468</c:v>
                </c:pt>
                <c:pt idx="58">
                  <c:v>0.013629283654303844</c:v>
                </c:pt>
                <c:pt idx="59">
                  <c:v>0.013292383440397255</c:v>
                </c:pt>
                <c:pt idx="60">
                  <c:v>0.012922275035648289</c:v>
                </c:pt>
                <c:pt idx="61">
                  <c:v>0.012537331491413702</c:v>
                </c:pt>
                <c:pt idx="62">
                  <c:v>0.012153672266362483</c:v>
                </c:pt>
                <c:pt idx="63">
                  <c:v>0.01180044537722493</c:v>
                </c:pt>
                <c:pt idx="64">
                  <c:v>0.011468758309842775</c:v>
                </c:pt>
                <c:pt idx="65">
                  <c:v>0.011313887510416308</c:v>
                </c:pt>
                <c:pt idx="66">
                  <c:v>0.01112434341931893</c:v>
                </c:pt>
                <c:pt idx="67">
                  <c:v>0.010869714452428654</c:v>
                </c:pt>
                <c:pt idx="68">
                  <c:v>0.0106629192828998</c:v>
                </c:pt>
                <c:pt idx="69">
                  <c:v>0.010461512714790813</c:v>
                </c:pt>
                <c:pt idx="70">
                  <c:v>0.01031724371938342</c:v>
                </c:pt>
                <c:pt idx="71">
                  <c:v>0.010256930583716224</c:v>
                </c:pt>
                <c:pt idx="72">
                  <c:v>0.01029074642914236</c:v>
                </c:pt>
                <c:pt idx="73">
                  <c:v>0.010340595915789648</c:v>
                </c:pt>
                <c:pt idx="74">
                  <c:v>0.010385076655420253</c:v>
                </c:pt>
                <c:pt idx="75">
                  <c:v>0.010124176700885465</c:v>
                </c:pt>
                <c:pt idx="76">
                  <c:v>0.009791733534774643</c:v>
                </c:pt>
                <c:pt idx="77">
                  <c:v>0.009505450421341169</c:v>
                </c:pt>
                <c:pt idx="78">
                  <c:v>0.009262331310943592</c:v>
                </c:pt>
                <c:pt idx="79">
                  <c:v>0.00895561272473643</c:v>
                </c:pt>
                <c:pt idx="80">
                  <c:v>0.008639113330902263</c:v>
                </c:pt>
                <c:pt idx="81">
                  <c:v>0.008303309580705746</c:v>
                </c:pt>
                <c:pt idx="82">
                  <c:v>0.007942220002186067</c:v>
                </c:pt>
                <c:pt idx="83">
                  <c:v>0.007553553005256315</c:v>
                </c:pt>
                <c:pt idx="84">
                  <c:v>0.007087341691468137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v>Priv YA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data'!$CT$21:$CT$111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4.929611905166683E-06</c:v>
                </c:pt>
                <c:pt idx="12">
                  <c:v>0.0001334325621414933</c:v>
                </c:pt>
                <c:pt idx="13">
                  <c:v>0.00036709551219280765</c:v>
                </c:pt>
                <c:pt idx="14">
                  <c:v>0.0007478409098854335</c:v>
                </c:pt>
                <c:pt idx="15">
                  <c:v>0.001004950115990473</c:v>
                </c:pt>
                <c:pt idx="16">
                  <c:v>0.001771407539310112</c:v>
                </c:pt>
                <c:pt idx="17">
                  <c:v>0.0034636517045400763</c:v>
                </c:pt>
                <c:pt idx="18">
                  <c:v>0.008885298426450841</c:v>
                </c:pt>
                <c:pt idx="19">
                  <c:v>0.01782270361579335</c:v>
                </c:pt>
                <c:pt idx="20">
                  <c:v>0.03127268514735794</c:v>
                </c:pt>
                <c:pt idx="21">
                  <c:v>0.05318454874208111</c:v>
                </c:pt>
                <c:pt idx="22">
                  <c:v>0.0775766943815741</c:v>
                </c:pt>
                <c:pt idx="23">
                  <c:v>0.09881628094092887</c:v>
                </c:pt>
                <c:pt idx="24">
                  <c:v>0.12300514525158358</c:v>
                </c:pt>
                <c:pt idx="25">
                  <c:v>0.1506200072180209</c:v>
                </c:pt>
                <c:pt idx="26">
                  <c:v>0.18084872824759102</c:v>
                </c:pt>
                <c:pt idx="27">
                  <c:v>0.22534663577656214</c:v>
                </c:pt>
                <c:pt idx="28">
                  <c:v>0.2659058617691956</c:v>
                </c:pt>
                <c:pt idx="29">
                  <c:v>0.2898943156363098</c:v>
                </c:pt>
                <c:pt idx="30">
                  <c:v>0.3089033816062969</c:v>
                </c:pt>
                <c:pt idx="31">
                  <c:v>0.3173742019561822</c:v>
                </c:pt>
                <c:pt idx="32">
                  <c:v>0.31843515406697603</c:v>
                </c:pt>
                <c:pt idx="33">
                  <c:v>0.33504164237516804</c:v>
                </c:pt>
                <c:pt idx="34">
                  <c:v>0.3587649303679694</c:v>
                </c:pt>
                <c:pt idx="35">
                  <c:v>0.3796812476181713</c:v>
                </c:pt>
                <c:pt idx="36">
                  <c:v>0.4106485487916715</c:v>
                </c:pt>
                <c:pt idx="37">
                  <c:v>0.43585202338752443</c:v>
                </c:pt>
                <c:pt idx="38">
                  <c:v>0.4398336055357914</c:v>
                </c:pt>
                <c:pt idx="39">
                  <c:v>0.46517215100511466</c:v>
                </c:pt>
                <c:pt idx="40">
                  <c:v>0.5140025145146966</c:v>
                </c:pt>
                <c:pt idx="41">
                  <c:v>0.5479794846035652</c:v>
                </c:pt>
                <c:pt idx="42">
                  <c:v>0.5789486462684407</c:v>
                </c:pt>
                <c:pt idx="43">
                  <c:v>0.5949883513262508</c:v>
                </c:pt>
                <c:pt idx="44">
                  <c:v>0.6143674967927801</c:v>
                </c:pt>
                <c:pt idx="45">
                  <c:v>0.6564949104893325</c:v>
                </c:pt>
                <c:pt idx="46">
                  <c:v>0.6868444955521341</c:v>
                </c:pt>
                <c:pt idx="47">
                  <c:v>0.7088590533006471</c:v>
                </c:pt>
                <c:pt idx="48">
                  <c:v>0.7491411145031357</c:v>
                </c:pt>
                <c:pt idx="49">
                  <c:v>0.7693240890935502</c:v>
                </c:pt>
                <c:pt idx="50">
                  <c:v>0.7708742462229953</c:v>
                </c:pt>
                <c:pt idx="51">
                  <c:v>0.7571108696722483</c:v>
                </c:pt>
                <c:pt idx="52">
                  <c:v>0.7286156621536333</c:v>
                </c:pt>
                <c:pt idx="53">
                  <c:v>0.7036272206515285</c:v>
                </c:pt>
                <c:pt idx="54">
                  <c:v>0.6731683093314201</c:v>
                </c:pt>
                <c:pt idx="55">
                  <c:v>0.64912114449139</c:v>
                </c:pt>
                <c:pt idx="56">
                  <c:v>0.6185833261034256</c:v>
                </c:pt>
                <c:pt idx="57">
                  <c:v>0.5914232825210538</c:v>
                </c:pt>
                <c:pt idx="58">
                  <c:v>0.5626001952977857</c:v>
                </c:pt>
                <c:pt idx="59">
                  <c:v>0.5352380015390891</c:v>
                </c:pt>
                <c:pt idx="60">
                  <c:v>0.5079628415814755</c:v>
                </c:pt>
                <c:pt idx="61">
                  <c:v>0.48059003553633817</c:v>
                </c:pt>
                <c:pt idx="62">
                  <c:v>0.45636911690465654</c:v>
                </c:pt>
                <c:pt idx="63">
                  <c:v>0.443523659636601</c:v>
                </c:pt>
                <c:pt idx="64">
                  <c:v>0.4412428057344661</c:v>
                </c:pt>
                <c:pt idx="65">
                  <c:v>0.44103615467134555</c:v>
                </c:pt>
                <c:pt idx="66">
                  <c:v>0.43798009204722865</c:v>
                </c:pt>
                <c:pt idx="67">
                  <c:v>0.43246793339708495</c:v>
                </c:pt>
                <c:pt idx="68">
                  <c:v>0.42452753468136056</c:v>
                </c:pt>
                <c:pt idx="69">
                  <c:v>0.416383319788584</c:v>
                </c:pt>
                <c:pt idx="70">
                  <c:v>0.4059141484338848</c:v>
                </c:pt>
                <c:pt idx="71">
                  <c:v>0.4071536891036534</c:v>
                </c:pt>
                <c:pt idx="72">
                  <c:v>0.4046712354089134</c:v>
                </c:pt>
                <c:pt idx="73">
                  <c:v>0.3982640281666276</c:v>
                </c:pt>
                <c:pt idx="74">
                  <c:v>0.3940785233377464</c:v>
                </c:pt>
                <c:pt idx="75">
                  <c:v>0.388764121612084</c:v>
                </c:pt>
                <c:pt idx="76">
                  <c:v>0.3867860191422975</c:v>
                </c:pt>
                <c:pt idx="77">
                  <c:v>0.38858457392838247</c:v>
                </c:pt>
                <c:pt idx="78">
                  <c:v>0.39348630982741906</c:v>
                </c:pt>
                <c:pt idx="79">
                  <c:v>0.3983737237717631</c:v>
                </c:pt>
                <c:pt idx="80">
                  <c:v>0.40120526146736396</c:v>
                </c:pt>
                <c:pt idx="81">
                  <c:v>0.38246605322072014</c:v>
                </c:pt>
                <c:pt idx="82">
                  <c:v>0.35995877691098344</c:v>
                </c:pt>
                <c:pt idx="83">
                  <c:v>0.34058982497916984</c:v>
                </c:pt>
                <c:pt idx="84">
                  <c:v>0.32313720926682293</c:v>
                </c:pt>
                <c:pt idx="85">
                  <c:v>0.30190465085237783</c:v>
                </c:pt>
                <c:pt idx="86">
                  <c:v>0.2797831728014378</c:v>
                </c:pt>
                <c:pt idx="87">
                  <c:v>0.25581039281050466</c:v>
                </c:pt>
                <c:pt idx="88">
                  <c:v>0.23053565618673624</c:v>
                </c:pt>
                <c:pt idx="89">
                  <c:v>0.20328420385815127</c:v>
                </c:pt>
                <c:pt idx="90">
                  <c:v>0.17085919527210852</c:v>
                </c:pt>
              </c:numCache>
            </c:numRef>
          </c:yVal>
          <c:smooth val="1"/>
        </c:ser>
        <c:ser>
          <c:idx val="6"/>
          <c:order val="3"/>
          <c:tx>
            <c:v>Priv Sav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data'!$CU$21:$CU$111</c:f>
              <c:numCache>
                <c:ptCount val="91"/>
                <c:pt idx="0">
                  <c:v>-0.0009515894689418012</c:v>
                </c:pt>
                <c:pt idx="1">
                  <c:v>0.001221850513993626</c:v>
                </c:pt>
                <c:pt idx="2">
                  <c:v>0.029774801748833925</c:v>
                </c:pt>
                <c:pt idx="3">
                  <c:v>0.021828677483236532</c:v>
                </c:pt>
                <c:pt idx="4">
                  <c:v>-0.029200873967571535</c:v>
                </c:pt>
                <c:pt idx="5">
                  <c:v>-0.06936707251944699</c:v>
                </c:pt>
                <c:pt idx="6">
                  <c:v>-0.013406449436450498</c:v>
                </c:pt>
                <c:pt idx="7">
                  <c:v>0.022750745728605255</c:v>
                </c:pt>
                <c:pt idx="8">
                  <c:v>0.00828046569145775</c:v>
                </c:pt>
                <c:pt idx="9">
                  <c:v>0.016766179292532605</c:v>
                </c:pt>
                <c:pt idx="10">
                  <c:v>-0.004433774367627631</c:v>
                </c:pt>
                <c:pt idx="11">
                  <c:v>0.0037977324965889577</c:v>
                </c:pt>
                <c:pt idx="12">
                  <c:v>-0.0010418359565012318</c:v>
                </c:pt>
                <c:pt idx="13">
                  <c:v>0.003339270494119442</c:v>
                </c:pt>
                <c:pt idx="14">
                  <c:v>0.009149487691395772</c:v>
                </c:pt>
                <c:pt idx="15">
                  <c:v>0.006384475731445031</c:v>
                </c:pt>
                <c:pt idx="16">
                  <c:v>-0.014563392315636822</c:v>
                </c:pt>
                <c:pt idx="17">
                  <c:v>0.007831170057260224</c:v>
                </c:pt>
                <c:pt idx="18">
                  <c:v>0.026983535729604453</c:v>
                </c:pt>
                <c:pt idx="19">
                  <c:v>-0.0027337889448214954</c:v>
                </c:pt>
                <c:pt idx="20">
                  <c:v>0.009925756013852005</c:v>
                </c:pt>
                <c:pt idx="21">
                  <c:v>0.04014680453521755</c:v>
                </c:pt>
                <c:pt idx="22">
                  <c:v>0.08450367945668619</c:v>
                </c:pt>
                <c:pt idx="23">
                  <c:v>0.11267140093700465</c:v>
                </c:pt>
                <c:pt idx="24">
                  <c:v>0.11997136422439274</c:v>
                </c:pt>
                <c:pt idx="25">
                  <c:v>0.14177947613063102</c:v>
                </c:pt>
                <c:pt idx="26">
                  <c:v>0.15462768517577563</c:v>
                </c:pt>
                <c:pt idx="27">
                  <c:v>0.18257596527795542</c:v>
                </c:pt>
                <c:pt idx="28">
                  <c:v>0.2058386673496781</c:v>
                </c:pt>
                <c:pt idx="29">
                  <c:v>0.1988047908137315</c:v>
                </c:pt>
                <c:pt idx="30">
                  <c:v>0.19083779269122864</c:v>
                </c:pt>
                <c:pt idx="31">
                  <c:v>0.1789495159398191</c:v>
                </c:pt>
                <c:pt idx="32">
                  <c:v>0.15798924648462268</c:v>
                </c:pt>
                <c:pt idx="33">
                  <c:v>0.15588106696750478</c:v>
                </c:pt>
                <c:pt idx="34">
                  <c:v>0.1598423610810404</c:v>
                </c:pt>
                <c:pt idx="35">
                  <c:v>0.15262909799684105</c:v>
                </c:pt>
                <c:pt idx="36">
                  <c:v>0.1468934474859316</c:v>
                </c:pt>
                <c:pt idx="37">
                  <c:v>0.12623056669736302</c:v>
                </c:pt>
                <c:pt idx="38">
                  <c:v>0.10467627300975613</c:v>
                </c:pt>
                <c:pt idx="39">
                  <c:v>0.10802224282115745</c:v>
                </c:pt>
                <c:pt idx="40">
                  <c:v>0.12625248714988252</c:v>
                </c:pt>
                <c:pt idx="41">
                  <c:v>0.14174114973984497</c:v>
                </c:pt>
                <c:pt idx="42">
                  <c:v>0.14953186163427865</c:v>
                </c:pt>
                <c:pt idx="43">
                  <c:v>0.15430591640639896</c:v>
                </c:pt>
                <c:pt idx="44">
                  <c:v>0.1750283384021693</c:v>
                </c:pt>
                <c:pt idx="45">
                  <c:v>0.2147715344906241</c:v>
                </c:pt>
                <c:pt idx="46">
                  <c:v>0.24686363869962008</c:v>
                </c:pt>
                <c:pt idx="47">
                  <c:v>0.27274118589808855</c:v>
                </c:pt>
                <c:pt idx="48">
                  <c:v>0.3224389956688933</c:v>
                </c:pt>
                <c:pt idx="49">
                  <c:v>0.3747407710010784</c:v>
                </c:pt>
                <c:pt idx="50">
                  <c:v>0.4166904542144343</c:v>
                </c:pt>
                <c:pt idx="51">
                  <c:v>0.44659390039611785</c:v>
                </c:pt>
                <c:pt idx="52">
                  <c:v>0.4599077883747903</c:v>
                </c:pt>
                <c:pt idx="53">
                  <c:v>0.47316552998231626</c:v>
                </c:pt>
                <c:pt idx="54">
                  <c:v>0.473308078845655</c:v>
                </c:pt>
                <c:pt idx="55">
                  <c:v>0.47247288541892174</c:v>
                </c:pt>
                <c:pt idx="56">
                  <c:v>0.4649745871706453</c:v>
                </c:pt>
                <c:pt idx="57">
                  <c:v>0.45240311537355044</c:v>
                </c:pt>
                <c:pt idx="58">
                  <c:v>0.43412320517705805</c:v>
                </c:pt>
                <c:pt idx="59">
                  <c:v>0.414882180484336</c:v>
                </c:pt>
                <c:pt idx="60">
                  <c:v>0.39186890009868175</c:v>
                </c:pt>
                <c:pt idx="61">
                  <c:v>0.36424929332286893</c:v>
                </c:pt>
                <c:pt idx="62">
                  <c:v>0.33250641609655984</c:v>
                </c:pt>
                <c:pt idx="63">
                  <c:v>0.30278725316149857</c:v>
                </c:pt>
                <c:pt idx="64">
                  <c:v>0.280376223508456</c:v>
                </c:pt>
                <c:pt idx="65">
                  <c:v>0.265988755476564</c:v>
                </c:pt>
                <c:pt idx="66">
                  <c:v>0.25576651460701233</c:v>
                </c:pt>
                <c:pt idx="67">
                  <c:v>0.24466931171905973</c:v>
                </c:pt>
                <c:pt idx="68">
                  <c:v>0.238438751315854</c:v>
                </c:pt>
                <c:pt idx="69">
                  <c:v>0.2308032051975349</c:v>
                </c:pt>
                <c:pt idx="70">
                  <c:v>0.22666994586243783</c:v>
                </c:pt>
                <c:pt idx="71">
                  <c:v>0.23093009033851794</c:v>
                </c:pt>
                <c:pt idx="72">
                  <c:v>0.23485433156462257</c:v>
                </c:pt>
                <c:pt idx="73">
                  <c:v>0.23794104892484338</c:v>
                </c:pt>
                <c:pt idx="74">
                  <c:v>0.24120420938159406</c:v>
                </c:pt>
                <c:pt idx="75">
                  <c:v>0.24760813981543534</c:v>
                </c:pt>
                <c:pt idx="76">
                  <c:v>0.25286242453868</c:v>
                </c:pt>
                <c:pt idx="77">
                  <c:v>0.2607711770109535</c:v>
                </c:pt>
                <c:pt idx="78">
                  <c:v>0.2689010820254639</c:v>
                </c:pt>
                <c:pt idx="79">
                  <c:v>0.27805630918971797</c:v>
                </c:pt>
                <c:pt idx="80">
                  <c:v>0.2839659667679075</c:v>
                </c:pt>
                <c:pt idx="81">
                  <c:v>0.2725825567594576</c:v>
                </c:pt>
                <c:pt idx="82">
                  <c:v>0.2572927556716983</c:v>
                </c:pt>
                <c:pt idx="83">
                  <c:v>0.24411220393781566</c:v>
                </c:pt>
                <c:pt idx="84">
                  <c:v>0.2275157900559224</c:v>
                </c:pt>
                <c:pt idx="85">
                  <c:v>0.21292217581532466</c:v>
                </c:pt>
                <c:pt idx="86">
                  <c:v>0.1984660825390276</c:v>
                </c:pt>
                <c:pt idx="87">
                  <c:v>0.18239738571675657</c:v>
                </c:pt>
                <c:pt idx="88">
                  <c:v>0.16211920616353398</c:v>
                </c:pt>
                <c:pt idx="89">
                  <c:v>0.14420686716560593</c:v>
                </c:pt>
                <c:pt idx="90">
                  <c:v>0.12197234706981515</c:v>
                </c:pt>
              </c:numCache>
            </c:numRef>
          </c:yVal>
          <c:smooth val="1"/>
        </c:ser>
        <c:axId val="19559192"/>
        <c:axId val="41815001"/>
      </c:scatterChart>
      <c:valAx>
        <c:axId val="19559192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5001"/>
        <c:crosses val="autoZero"/>
        <c:crossBetween val="midCat"/>
        <c:dispUnits/>
        <c:majorUnit val="10"/>
      </c:valAx>
      <c:valAx>
        <c:axId val="4181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4165"/>
          <c:w val="0.1585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Financing the Lifecycle Deficit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15"/>
          <c:w val="0.8005"/>
          <c:h val="0.843"/>
        </c:manualLayout>
      </c:layout>
      <c:scatterChart>
        <c:scatterStyle val="smooth"/>
        <c:varyColors val="0"/>
        <c:ser>
          <c:idx val="1"/>
          <c:order val="0"/>
          <c:tx>
            <c:v>LCD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data'!$CH$21:$CH$111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data'!$CI$21:$CI$111</c:f>
              <c:numCache>
                <c:ptCount val="91"/>
                <c:pt idx="0">
                  <c:v>0.39942296136689237</c:v>
                </c:pt>
                <c:pt idx="1">
                  <c:v>0.3902968487352151</c:v>
                </c:pt>
                <c:pt idx="2">
                  <c:v>0.3828052359989483</c:v>
                </c:pt>
                <c:pt idx="3">
                  <c:v>0.4319126251912641</c:v>
                </c:pt>
                <c:pt idx="4">
                  <c:v>0.5248495776275126</c:v>
                </c:pt>
                <c:pt idx="5">
                  <c:v>0.5953323523208806</c:v>
                </c:pt>
                <c:pt idx="6">
                  <c:v>0.665028184789751</c:v>
                </c:pt>
                <c:pt idx="7">
                  <c:v>0.6241366158695836</c:v>
                </c:pt>
                <c:pt idx="8">
                  <c:v>0.6245991602021773</c:v>
                </c:pt>
                <c:pt idx="9">
                  <c:v>0.6250736448750507</c:v>
                </c:pt>
                <c:pt idx="10">
                  <c:v>0.6464650194913577</c:v>
                </c:pt>
                <c:pt idx="11">
                  <c:v>0.6654908650864755</c:v>
                </c:pt>
                <c:pt idx="12">
                  <c:v>0.7114104298459593</c:v>
                </c:pt>
                <c:pt idx="13">
                  <c:v>0.7305605909149882</c:v>
                </c:pt>
                <c:pt idx="14">
                  <c:v>0.7370845042010513</c:v>
                </c:pt>
                <c:pt idx="15">
                  <c:v>0.7047008668331528</c:v>
                </c:pt>
                <c:pt idx="16">
                  <c:v>0.7319140325379061</c:v>
                </c:pt>
                <c:pt idx="17">
                  <c:v>0.69756470042861</c:v>
                </c:pt>
                <c:pt idx="18">
                  <c:v>0.6299906221057802</c:v>
                </c:pt>
                <c:pt idx="19">
                  <c:v>0.6306402090250111</c:v>
                </c:pt>
                <c:pt idx="20">
                  <c:v>0.5497741734439274</c:v>
                </c:pt>
                <c:pt idx="21">
                  <c:v>0.4154294418371773</c:v>
                </c:pt>
                <c:pt idx="22">
                  <c:v>0.24157128080667203</c:v>
                </c:pt>
                <c:pt idx="23">
                  <c:v>0.08951903106140072</c:v>
                </c:pt>
                <c:pt idx="24">
                  <c:v>-0.02172082096280932</c:v>
                </c:pt>
                <c:pt idx="25">
                  <c:v>-0.11730388341728923</c:v>
                </c:pt>
                <c:pt idx="26">
                  <c:v>-0.1728970035681397</c:v>
                </c:pt>
                <c:pt idx="27">
                  <c:v>-0.21724264539528293</c:v>
                </c:pt>
                <c:pt idx="28">
                  <c:v>-0.2501030018576286</c:v>
                </c:pt>
                <c:pt idx="29">
                  <c:v>-0.2530640795501243</c:v>
                </c:pt>
                <c:pt idx="30">
                  <c:v>-0.25541478606773466</c:v>
                </c:pt>
                <c:pt idx="31">
                  <c:v>-0.2649905552342118</c:v>
                </c:pt>
                <c:pt idx="32">
                  <c:v>-0.27623234202950353</c:v>
                </c:pt>
                <c:pt idx="33">
                  <c:v>-0.2977091125392049</c:v>
                </c:pt>
                <c:pt idx="34">
                  <c:v>-0.32548962403985016</c:v>
                </c:pt>
                <c:pt idx="35">
                  <c:v>-0.34533761423699055</c:v>
                </c:pt>
                <c:pt idx="36">
                  <c:v>-0.35557361902051987</c:v>
                </c:pt>
                <c:pt idx="37">
                  <c:v>-0.36029448296856265</c:v>
                </c:pt>
                <c:pt idx="38">
                  <c:v>-0.37576241223748796</c:v>
                </c:pt>
                <c:pt idx="39">
                  <c:v>-0.3851763685520518</c:v>
                </c:pt>
                <c:pt idx="40">
                  <c:v>-0.3828625696846863</c:v>
                </c:pt>
                <c:pt idx="41">
                  <c:v>-0.3741296511270616</c:v>
                </c:pt>
                <c:pt idx="42">
                  <c:v>-0.3569201872333028</c:v>
                </c:pt>
                <c:pt idx="43">
                  <c:v>-0.35348339691117525</c:v>
                </c:pt>
                <c:pt idx="44">
                  <c:v>-0.35953601978832167</c:v>
                </c:pt>
                <c:pt idx="45">
                  <c:v>-0.35562253578774794</c:v>
                </c:pt>
                <c:pt idx="46">
                  <c:v>-0.3349979355926304</c:v>
                </c:pt>
                <c:pt idx="47">
                  <c:v>-0.29485227388239754</c:v>
                </c:pt>
                <c:pt idx="48">
                  <c:v>-0.25465204996677193</c:v>
                </c:pt>
                <c:pt idx="49">
                  <c:v>-0.21287158804666795</c:v>
                </c:pt>
                <c:pt idx="50">
                  <c:v>-0.17727760657698816</c:v>
                </c:pt>
                <c:pt idx="51">
                  <c:v>-0.14428669331221347</c:v>
                </c:pt>
                <c:pt idx="52">
                  <c:v>-0.1022386752928083</c:v>
                </c:pt>
                <c:pt idx="53">
                  <c:v>-0.061913324132817575</c:v>
                </c:pt>
                <c:pt idx="54">
                  <c:v>-0.015772125643735296</c:v>
                </c:pt>
                <c:pt idx="55">
                  <c:v>0.0353219322017099</c:v>
                </c:pt>
                <c:pt idx="56">
                  <c:v>0.08624662385794529</c:v>
                </c:pt>
                <c:pt idx="57">
                  <c:v>0.14069087502265365</c:v>
                </c:pt>
                <c:pt idx="58">
                  <c:v>0.19304611262240037</c:v>
                </c:pt>
                <c:pt idx="59">
                  <c:v>0.23909289556800792</c:v>
                </c:pt>
                <c:pt idx="60">
                  <c:v>0.2783902488814045</c:v>
                </c:pt>
                <c:pt idx="61">
                  <c:v>0.31664027642296644</c:v>
                </c:pt>
                <c:pt idx="62">
                  <c:v>0.35554482360642786</c:v>
                </c:pt>
                <c:pt idx="63">
                  <c:v>0.39474618961312774</c:v>
                </c:pt>
                <c:pt idx="64">
                  <c:v>0.4318710878979229</c:v>
                </c:pt>
                <c:pt idx="65">
                  <c:v>0.46395215803747575</c:v>
                </c:pt>
                <c:pt idx="66">
                  <c:v>0.4918114269994261</c:v>
                </c:pt>
                <c:pt idx="67">
                  <c:v>0.5164214768198941</c:v>
                </c:pt>
                <c:pt idx="68">
                  <c:v>0.5367909947030582</c:v>
                </c:pt>
                <c:pt idx="69">
                  <c:v>0.5553141178330385</c:v>
                </c:pt>
                <c:pt idx="70">
                  <c:v>0.5670977553741747</c:v>
                </c:pt>
                <c:pt idx="71">
                  <c:v>0.5801261178401029</c:v>
                </c:pt>
                <c:pt idx="72">
                  <c:v>0.5914498274809029</c:v>
                </c:pt>
                <c:pt idx="73">
                  <c:v>0.600543662603423</c:v>
                </c:pt>
                <c:pt idx="74">
                  <c:v>0.6100899104706514</c:v>
                </c:pt>
                <c:pt idx="75">
                  <c:v>0.6155157601382181</c:v>
                </c:pt>
                <c:pt idx="76">
                  <c:v>0.6217644105254537</c:v>
                </c:pt>
                <c:pt idx="77">
                  <c:v>0.6282567728574785</c:v>
                </c:pt>
                <c:pt idx="78">
                  <c:v>0.6352082050854878</c:v>
                </c:pt>
                <c:pt idx="79">
                  <c:v>0.6398258243727882</c:v>
                </c:pt>
                <c:pt idx="80">
                  <c:v>0.6443564551723385</c:v>
                </c:pt>
                <c:pt idx="81">
                  <c:v>0.6486535499224877</c:v>
                </c:pt>
                <c:pt idx="82">
                  <c:v>0.6539853701828128</c:v>
                </c:pt>
                <c:pt idx="83">
                  <c:v>0.6597188160441366</c:v>
                </c:pt>
                <c:pt idx="84">
                  <c:v>0.670339568794622</c:v>
                </c:pt>
                <c:pt idx="85">
                  <c:v>0.6713813776461379</c:v>
                </c:pt>
                <c:pt idx="86">
                  <c:v>0.676893635643636</c:v>
                </c:pt>
                <c:pt idx="87">
                  <c:v>0.6822968804287497</c:v>
                </c:pt>
                <c:pt idx="88">
                  <c:v>0.6876207315396918</c:v>
                </c:pt>
                <c:pt idx="89">
                  <c:v>0.6929376823458169</c:v>
                </c:pt>
                <c:pt idx="90">
                  <c:v>0.6984231429737078</c:v>
                </c:pt>
              </c:numCache>
            </c:numRef>
          </c:yVal>
          <c:smooth val="1"/>
        </c:ser>
        <c:ser>
          <c:idx val="2"/>
          <c:order val="1"/>
          <c:tx>
            <c:v>Priv Trans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'graph data'!$CJ$21:$CJ$111</c:f>
              <c:numCache>
                <c:ptCount val="91"/>
                <c:pt idx="0">
                  <c:v>0.24415775759179326</c:v>
                </c:pt>
                <c:pt idx="1">
                  <c:v>0.24514712854771614</c:v>
                </c:pt>
                <c:pt idx="2">
                  <c:v>0.2721224064760597</c:v>
                </c:pt>
                <c:pt idx="3">
                  <c:v>0.3165386007278241</c:v>
                </c:pt>
                <c:pt idx="4">
                  <c:v>0.35975621418589465</c:v>
                </c:pt>
                <c:pt idx="5">
                  <c:v>0.3900331616302292</c:v>
                </c:pt>
                <c:pt idx="6">
                  <c:v>0.40434191582563456</c:v>
                </c:pt>
                <c:pt idx="7">
                  <c:v>0.4015133993649222</c:v>
                </c:pt>
                <c:pt idx="8">
                  <c:v>0.3969194027875327</c:v>
                </c:pt>
                <c:pt idx="9">
                  <c:v>0.4024728657656374</c:v>
                </c:pt>
                <c:pt idx="10">
                  <c:v>0.4172789940483495</c:v>
                </c:pt>
                <c:pt idx="11">
                  <c:v>0.43545461184491596</c:v>
                </c:pt>
                <c:pt idx="12">
                  <c:v>0.45396482238458497</c:v>
                </c:pt>
                <c:pt idx="13">
                  <c:v>0.4752138235624421</c:v>
                </c:pt>
                <c:pt idx="14">
                  <c:v>0.49924805960828716</c:v>
                </c:pt>
                <c:pt idx="15">
                  <c:v>0.5224086238056268</c:v>
                </c:pt>
                <c:pt idx="16">
                  <c:v>0.5377558549238273</c:v>
                </c:pt>
                <c:pt idx="17">
                  <c:v>0.5376463262875145</c:v>
                </c:pt>
                <c:pt idx="18">
                  <c:v>0.5300356324837047</c:v>
                </c:pt>
                <c:pt idx="19">
                  <c:v>0.4985012957041025</c:v>
                </c:pt>
                <c:pt idx="20">
                  <c:v>0.4257020348498711</c:v>
                </c:pt>
                <c:pt idx="21">
                  <c:v>0.314239566597095</c:v>
                </c:pt>
                <c:pt idx="22">
                  <c:v>0.18498045237247795</c:v>
                </c:pt>
                <c:pt idx="23">
                  <c:v>0.06305164163527634</c:v>
                </c:pt>
                <c:pt idx="24">
                  <c:v>-0.0405372959147863</c:v>
                </c:pt>
                <c:pt idx="25">
                  <c:v>-0.11792513033293582</c:v>
                </c:pt>
                <c:pt idx="26">
                  <c:v>-0.16881153575257754</c:v>
                </c:pt>
                <c:pt idx="27">
                  <c:v>-0.20549641439701594</c:v>
                </c:pt>
                <c:pt idx="28">
                  <c:v>-0.23155324767996022</c:v>
                </c:pt>
                <c:pt idx="29">
                  <c:v>-0.24614714561364656</c:v>
                </c:pt>
                <c:pt idx="30">
                  <c:v>-0.25936960800556425</c:v>
                </c:pt>
                <c:pt idx="31">
                  <c:v>-0.2783791156011818</c:v>
                </c:pt>
                <c:pt idx="32">
                  <c:v>-0.30397310348474804</c:v>
                </c:pt>
                <c:pt idx="33">
                  <c:v>-0.3362835123446845</c:v>
                </c:pt>
                <c:pt idx="34">
                  <c:v>-0.3760218192418116</c:v>
                </c:pt>
                <c:pt idx="35">
                  <c:v>-0.41716149195822466</c:v>
                </c:pt>
                <c:pt idx="36">
                  <c:v>-0.45369742000414964</c:v>
                </c:pt>
                <c:pt idx="37">
                  <c:v>-0.4919597767241512</c:v>
                </c:pt>
                <c:pt idx="38">
                  <c:v>-0.5254343279447031</c:v>
                </c:pt>
                <c:pt idx="39">
                  <c:v>-0.5512914116648655</c:v>
                </c:pt>
                <c:pt idx="40">
                  <c:v>-0.5770005037316416</c:v>
                </c:pt>
                <c:pt idx="41">
                  <c:v>-0.5893647604022049</c:v>
                </c:pt>
                <c:pt idx="42">
                  <c:v>-0.5955889543877763</c:v>
                </c:pt>
                <c:pt idx="43">
                  <c:v>-0.6054024036811505</c:v>
                </c:pt>
                <c:pt idx="44">
                  <c:v>-0.6129766675801502</c:v>
                </c:pt>
                <c:pt idx="45">
                  <c:v>-0.6099988556902401</c:v>
                </c:pt>
                <c:pt idx="46">
                  <c:v>-0.5908443849623016</c:v>
                </c:pt>
                <c:pt idx="47">
                  <c:v>-0.5542603691939763</c:v>
                </c:pt>
                <c:pt idx="48">
                  <c:v>-0.5058389131613479</c:v>
                </c:pt>
                <c:pt idx="49">
                  <c:v>-0.4381954570296908</c:v>
                </c:pt>
                <c:pt idx="50">
                  <c:v>-0.36988591091973266</c:v>
                </c:pt>
                <c:pt idx="51">
                  <c:v>-0.3047351763053155</c:v>
                </c:pt>
                <c:pt idx="52">
                  <c:v>-0.2368556665270615</c:v>
                </c:pt>
                <c:pt idx="53">
                  <c:v>-0.17305909023630128</c:v>
                </c:pt>
                <c:pt idx="54">
                  <c:v>-0.11336775244264193</c:v>
                </c:pt>
                <c:pt idx="55">
                  <c:v>-0.05746437489611419</c:v>
                </c:pt>
                <c:pt idx="56">
                  <c:v>-0.00301189926442068</c:v>
                </c:pt>
                <c:pt idx="57">
                  <c:v>0.04546490040725911</c:v>
                </c:pt>
                <c:pt idx="58">
                  <c:v>0.08728084919262649</c:v>
                </c:pt>
                <c:pt idx="59">
                  <c:v>0.1229027034792618</c:v>
                </c:pt>
                <c:pt idx="60">
                  <c:v>0.15101782119396137</c:v>
                </c:pt>
                <c:pt idx="61">
                  <c:v>0.17264385069197344</c:v>
                </c:pt>
                <c:pt idx="62">
                  <c:v>0.1884078404871969</c:v>
                </c:pt>
                <c:pt idx="63">
                  <c:v>0.19727350520435116</c:v>
                </c:pt>
                <c:pt idx="64">
                  <c:v>0.2018412189812471</c:v>
                </c:pt>
                <c:pt idx="65">
                  <c:v>0.20567432109032635</c:v>
                </c:pt>
                <c:pt idx="66">
                  <c:v>0.20959399379139243</c:v>
                </c:pt>
                <c:pt idx="67">
                  <c:v>0.2145684548034705</c:v>
                </c:pt>
                <c:pt idx="68">
                  <c:v>0.22022952102754373</c:v>
                </c:pt>
                <c:pt idx="69">
                  <c:v>0.22681110662826706</c:v>
                </c:pt>
                <c:pt idx="70">
                  <c:v>0.23482688206842714</c:v>
                </c:pt>
                <c:pt idx="71">
                  <c:v>0.24218022359511127</c:v>
                </c:pt>
                <c:pt idx="72">
                  <c:v>0.2501583427736162</c:v>
                </c:pt>
                <c:pt idx="73">
                  <c:v>0.2572678670545723</c:v>
                </c:pt>
                <c:pt idx="74">
                  <c:v>0.2639138197375363</c:v>
                </c:pt>
                <c:pt idx="75">
                  <c:v>0.2717116367194245</c:v>
                </c:pt>
                <c:pt idx="76">
                  <c:v>0.2796042675433573</c:v>
                </c:pt>
                <c:pt idx="77">
                  <c:v>0.28782141334178746</c:v>
                </c:pt>
                <c:pt idx="78">
                  <c:v>0.29620951389643435</c:v>
                </c:pt>
                <c:pt idx="79">
                  <c:v>0.30481672107746743</c:v>
                </c:pt>
                <c:pt idx="80">
                  <c:v>0.31360251790526034</c:v>
                </c:pt>
                <c:pt idx="81">
                  <c:v>0.32539918929067857</c:v>
                </c:pt>
                <c:pt idx="82">
                  <c:v>0.3387216839635828</c:v>
                </c:pt>
                <c:pt idx="83">
                  <c:v>0.35198808317484465</c:v>
                </c:pt>
                <c:pt idx="84">
                  <c:v>0.3650866446465245</c:v>
                </c:pt>
                <c:pt idx="85">
                  <c:v>0.37892778491121176</c:v>
                </c:pt>
                <c:pt idx="86">
                  <c:v>0.39280926269088684</c:v>
                </c:pt>
                <c:pt idx="87">
                  <c:v>0.40681787152968324</c:v>
                </c:pt>
                <c:pt idx="88">
                  <c:v>0.41809015452785137</c:v>
                </c:pt>
                <c:pt idx="89">
                  <c:v>0.43344663628108293</c:v>
                </c:pt>
                <c:pt idx="90">
                  <c:v>0.44988203253203224</c:v>
                </c:pt>
              </c:numCache>
            </c:numRef>
          </c:yVal>
          <c:smooth val="1"/>
        </c:ser>
        <c:ser>
          <c:idx val="3"/>
          <c:order val="2"/>
          <c:tx>
            <c:v>Pub Trans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'graph data'!$CK$21:$CK$111</c:f>
              <c:numCache>
                <c:ptCount val="91"/>
                <c:pt idx="0">
                  <c:v>0.15267967876952973</c:v>
                </c:pt>
                <c:pt idx="1">
                  <c:v>0.14464129525447875</c:v>
                </c:pt>
                <c:pt idx="2">
                  <c:v>0.13863258410860815</c:v>
                </c:pt>
                <c:pt idx="3">
                  <c:v>0.13529175520715453</c:v>
                </c:pt>
                <c:pt idx="4">
                  <c:v>0.13389688965880767</c:v>
                </c:pt>
                <c:pt idx="5">
                  <c:v>0.1338588678646521</c:v>
                </c:pt>
                <c:pt idx="6">
                  <c:v>0.2451389815788385</c:v>
                </c:pt>
                <c:pt idx="7">
                  <c:v>0.2431493752105821</c:v>
                </c:pt>
                <c:pt idx="8">
                  <c:v>0.2336278237834009</c:v>
                </c:pt>
                <c:pt idx="9">
                  <c:v>0.23689282850379328</c:v>
                </c:pt>
                <c:pt idx="10">
                  <c:v>0.22206972145632004</c:v>
                </c:pt>
                <c:pt idx="11">
                  <c:v>0.23087136271823572</c:v>
                </c:pt>
                <c:pt idx="12">
                  <c:v>0.25289297620678747</c:v>
                </c:pt>
                <c:pt idx="13">
                  <c:v>0.2543366997278597</c:v>
                </c:pt>
                <c:pt idx="14">
                  <c:v>0.24142991771008562</c:v>
                </c:pt>
                <c:pt idx="15">
                  <c:v>0.18181128064793864</c:v>
                </c:pt>
                <c:pt idx="16">
                  <c:v>0.17083892346308344</c:v>
                </c:pt>
                <c:pt idx="17">
                  <c:v>0.15621466550237367</c:v>
                </c:pt>
                <c:pt idx="18">
                  <c:v>0.1088718570647265</c:v>
                </c:pt>
                <c:pt idx="19">
                  <c:v>0.10127348778525848</c:v>
                </c:pt>
                <c:pt idx="20">
                  <c:v>0.09131800704316732</c:v>
                </c:pt>
                <c:pt idx="21">
                  <c:v>0.07550238180700561</c:v>
                </c:pt>
                <c:pt idx="22">
                  <c:v>0.04967591791037014</c:v>
                </c:pt>
                <c:pt idx="23">
                  <c:v>0.025580645683731865</c:v>
                </c:pt>
                <c:pt idx="24">
                  <c:v>0.00033986714603927214</c:v>
                </c:pt>
                <c:pt idx="25">
                  <c:v>-0.024199062908218136</c:v>
                </c:pt>
                <c:pt idx="26">
                  <c:v>-0.0466348855861331</c:v>
                </c:pt>
                <c:pt idx="27">
                  <c:v>-0.0712557271922647</c:v>
                </c:pt>
                <c:pt idx="28">
                  <c:v>-0.0957524203716369</c:v>
                </c:pt>
                <c:pt idx="29">
                  <c:v>-0.11550201351221483</c:v>
                </c:pt>
                <c:pt idx="30">
                  <c:v>-0.13221185559566986</c:v>
                </c:pt>
                <c:pt idx="31">
                  <c:v>-0.14380332033948856</c:v>
                </c:pt>
                <c:pt idx="32">
                  <c:v>-0.15185302068933065</c:v>
                </c:pt>
                <c:pt idx="33">
                  <c:v>-0.16003765699298206</c:v>
                </c:pt>
                <c:pt idx="34">
                  <c:v>-0.16805970861556324</c:v>
                </c:pt>
                <c:pt idx="35">
                  <c:v>-0.17492783914635432</c:v>
                </c:pt>
                <c:pt idx="36">
                  <c:v>-0.18545252239196347</c:v>
                </c:pt>
                <c:pt idx="37">
                  <c:v>-0.19793156331647732</c:v>
                </c:pt>
                <c:pt idx="38">
                  <c:v>-0.2056835687254706</c:v>
                </c:pt>
                <c:pt idx="39">
                  <c:v>-0.21157608592673682</c:v>
                </c:pt>
                <c:pt idx="40">
                  <c:v>-0.21425050951950722</c:v>
                </c:pt>
                <c:pt idx="41">
                  <c:v>-0.21155738043887976</c:v>
                </c:pt>
                <c:pt idx="42">
                  <c:v>-0.21147858170244574</c:v>
                </c:pt>
                <c:pt idx="43">
                  <c:v>-0.2094347609521097</c:v>
                </c:pt>
                <c:pt idx="44">
                  <c:v>-0.20642865713625524</c:v>
                </c:pt>
                <c:pt idx="45">
                  <c:v>-0.20747580813225427</c:v>
                </c:pt>
                <c:pt idx="46">
                  <c:v>-0.2035420636202774</c:v>
                </c:pt>
                <c:pt idx="47">
                  <c:v>-0.19541228320181867</c:v>
                </c:pt>
                <c:pt idx="48">
                  <c:v>-0.19338157080994078</c:v>
                </c:pt>
                <c:pt idx="49">
                  <c:v>-0.18621637250281065</c:v>
                </c:pt>
                <c:pt idx="50">
                  <c:v>-0.17753301056591037</c:v>
                </c:pt>
                <c:pt idx="51">
                  <c:v>-0.16502406926169552</c:v>
                </c:pt>
                <c:pt idx="52">
                  <c:v>-0.1480613976013757</c:v>
                </c:pt>
                <c:pt idx="53">
                  <c:v>-0.13240205406481412</c:v>
                </c:pt>
                <c:pt idx="54">
                  <c:v>-0.11456402577707389</c:v>
                </c:pt>
                <c:pt idx="55">
                  <c:v>-0.09542305081963282</c:v>
                </c:pt>
                <c:pt idx="56">
                  <c:v>-0.07526562614371038</c:v>
                </c:pt>
                <c:pt idx="57">
                  <c:v>-0.05425630309025136</c:v>
                </c:pt>
                <c:pt idx="58">
                  <c:v>-0.032886038279986415</c:v>
                </c:pt>
                <c:pt idx="59">
                  <c:v>-0.014088443276265482</c:v>
                </c:pt>
                <c:pt idx="60">
                  <c:v>0.0016319592127230183</c:v>
                </c:pt>
                <c:pt idx="61">
                  <c:v>0.018296518331439096</c:v>
                </c:pt>
                <c:pt idx="62">
                  <c:v>0.03420152018178286</c:v>
                </c:pt>
                <c:pt idx="63">
                  <c:v>0.04792720100765884</c:v>
                </c:pt>
                <c:pt idx="64">
                  <c:v>0.060601815409906</c:v>
                </c:pt>
                <c:pt idx="65">
                  <c:v>0.07478457810677365</c:v>
                </c:pt>
                <c:pt idx="66">
                  <c:v>0.09169949150023422</c:v>
                </c:pt>
                <c:pt idx="67">
                  <c:v>0.10594011755377841</c:v>
                </c:pt>
                <c:pt idx="68">
                  <c:v>0.12251278089843233</c:v>
                </c:pt>
                <c:pt idx="69">
                  <c:v>0.1351133379639325</c:v>
                </c:pt>
                <c:pt idx="70">
                  <c:v>0.14532480943303924</c:v>
                </c:pt>
                <c:pt idx="71">
                  <c:v>0.1540654581615681</c:v>
                </c:pt>
                <c:pt idx="72">
                  <c:v>0.1637924998887138</c:v>
                </c:pt>
                <c:pt idx="73">
                  <c:v>0.17523352250322083</c:v>
                </c:pt>
                <c:pt idx="74">
                  <c:v>0.18554927793342513</c:v>
                </c:pt>
                <c:pt idx="75">
                  <c:v>0.19509040557746984</c:v>
                </c:pt>
                <c:pt idx="76">
                  <c:v>0.20092698240960874</c:v>
                </c:pt>
                <c:pt idx="77">
                  <c:v>0.2055261080519897</c:v>
                </c:pt>
                <c:pt idx="78">
                  <c:v>0.20749909817256001</c:v>
                </c:pt>
                <c:pt idx="79">
                  <c:v>0.20800629007874064</c:v>
                </c:pt>
                <c:pt idx="80">
                  <c:v>0.20706551192282718</c:v>
                </c:pt>
                <c:pt idx="81">
                  <c:v>0.2071724122902364</c:v>
                </c:pt>
                <c:pt idx="82">
                  <c:v>0.20666876783021298</c:v>
                </c:pt>
                <c:pt idx="83">
                  <c:v>0.20561435605551065</c:v>
                </c:pt>
                <c:pt idx="84">
                  <c:v>0.20434077766671657</c:v>
                </c:pt>
                <c:pt idx="85">
                  <c:v>0.20347111769787293</c:v>
                </c:pt>
                <c:pt idx="86">
                  <c:v>0.20276728269033906</c:v>
                </c:pt>
                <c:pt idx="87">
                  <c:v>0.20206600180531833</c:v>
                </c:pt>
                <c:pt idx="88">
                  <c:v>0.20111412698863823</c:v>
                </c:pt>
                <c:pt idx="89">
                  <c:v>0.20041370937218858</c:v>
                </c:pt>
                <c:pt idx="90">
                  <c:v>0.19965426223938215</c:v>
                </c:pt>
              </c:numCache>
            </c:numRef>
          </c:yVal>
          <c:smooth val="1"/>
        </c:ser>
        <c:ser>
          <c:idx val="5"/>
          <c:order val="3"/>
          <c:tx>
            <c:v>ABR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'graph data'!$CL$21:$CL$111</c:f>
              <c:numCache>
                <c:ptCount val="91"/>
                <c:pt idx="0">
                  <c:v>0.0025855250055693835</c:v>
                </c:pt>
                <c:pt idx="1">
                  <c:v>0.0005084249330201962</c:v>
                </c:pt>
                <c:pt idx="2">
                  <c:v>-0.02794975458571955</c:v>
                </c:pt>
                <c:pt idx="3">
                  <c:v>-0.0199177307437145</c:v>
                </c:pt>
                <c:pt idx="4">
                  <c:v>0.03119647378281029</c:v>
                </c:pt>
                <c:pt idx="5">
                  <c:v>0.07144032282599924</c:v>
                </c:pt>
                <c:pt idx="6">
                  <c:v>0.015547287385277941</c:v>
                </c:pt>
                <c:pt idx="7">
                  <c:v>-0.020526158705920727</c:v>
                </c:pt>
                <c:pt idx="8">
                  <c:v>-0.005948066368756277</c:v>
                </c:pt>
                <c:pt idx="9">
                  <c:v>-0.014292049394380002</c:v>
                </c:pt>
                <c:pt idx="10">
                  <c:v>0.007116303986688166</c:v>
                </c:pt>
                <c:pt idx="11">
                  <c:v>-0.0008351094766761991</c:v>
                </c:pt>
                <c:pt idx="12">
                  <c:v>0.004552631254586825</c:v>
                </c:pt>
                <c:pt idx="13">
                  <c:v>0.0010100676246863616</c:v>
                </c:pt>
                <c:pt idx="14">
                  <c:v>-0.003593473117321472</c:v>
                </c:pt>
                <c:pt idx="15">
                  <c:v>0.000480962379587363</c:v>
                </c:pt>
                <c:pt idx="16">
                  <c:v>0.023319254150995394</c:v>
                </c:pt>
                <c:pt idx="17">
                  <c:v>0.00370370863872177</c:v>
                </c:pt>
                <c:pt idx="18">
                  <c:v>-0.008916867442651008</c:v>
                </c:pt>
                <c:pt idx="19">
                  <c:v>0.030865425535650068</c:v>
                </c:pt>
                <c:pt idx="20">
                  <c:v>0.03275413155088898</c:v>
                </c:pt>
                <c:pt idx="21">
                  <c:v>0.025687493433076664</c:v>
                </c:pt>
                <c:pt idx="22">
                  <c:v>0.006914910523823939</c:v>
                </c:pt>
                <c:pt idx="23">
                  <c:v>0.0008867437423925144</c:v>
                </c:pt>
                <c:pt idx="24">
                  <c:v>0.01847660780593771</c:v>
                </c:pt>
                <c:pt idx="25">
                  <c:v>0.02482030982386473</c:v>
                </c:pt>
                <c:pt idx="26">
                  <c:v>0.042549417770570946</c:v>
                </c:pt>
                <c:pt idx="27">
                  <c:v>0.0595094961939977</c:v>
                </c:pt>
                <c:pt idx="28">
                  <c:v>0.0772026661939685</c:v>
                </c:pt>
                <c:pt idx="29">
                  <c:v>0.10858507957573711</c:v>
                </c:pt>
                <c:pt idx="30">
                  <c:v>0.13616667753349945</c:v>
                </c:pt>
                <c:pt idx="31">
                  <c:v>0.15719188070645856</c:v>
                </c:pt>
                <c:pt idx="32">
                  <c:v>0.17959378214457516</c:v>
                </c:pt>
                <c:pt idx="33">
                  <c:v>0.19861205679846167</c:v>
                </c:pt>
                <c:pt idx="34">
                  <c:v>0.2185919038175247</c:v>
                </c:pt>
                <c:pt idx="35">
                  <c:v>0.24675171686758843</c:v>
                </c:pt>
                <c:pt idx="36">
                  <c:v>0.28357632337559324</c:v>
                </c:pt>
                <c:pt idx="37">
                  <c:v>0.3295968570720659</c:v>
                </c:pt>
                <c:pt idx="38">
                  <c:v>0.3553554844326858</c:v>
                </c:pt>
                <c:pt idx="39">
                  <c:v>0.37769112903955054</c:v>
                </c:pt>
                <c:pt idx="40">
                  <c:v>0.40838844356646253</c:v>
                </c:pt>
                <c:pt idx="41">
                  <c:v>0.42679248971402306</c:v>
                </c:pt>
                <c:pt idx="42">
                  <c:v>0.4501473488569192</c:v>
                </c:pt>
                <c:pt idx="43">
                  <c:v>0.4613537677220849</c:v>
                </c:pt>
                <c:pt idx="44">
                  <c:v>0.4598693049280838</c:v>
                </c:pt>
                <c:pt idx="45">
                  <c:v>0.4618521280347465</c:v>
                </c:pt>
                <c:pt idx="46">
                  <c:v>0.45938851298994865</c:v>
                </c:pt>
                <c:pt idx="47">
                  <c:v>0.4548203785133974</c:v>
                </c:pt>
                <c:pt idx="48">
                  <c:v>0.44456843400451673</c:v>
                </c:pt>
                <c:pt idx="49">
                  <c:v>0.4115402414858335</c:v>
                </c:pt>
                <c:pt idx="50">
                  <c:v>0.3701413149086549</c:v>
                </c:pt>
                <c:pt idx="51">
                  <c:v>0.32547255225479754</c:v>
                </c:pt>
                <c:pt idx="52">
                  <c:v>0.2826783888356289</c:v>
                </c:pt>
                <c:pt idx="53">
                  <c:v>0.24354782016829782</c:v>
                </c:pt>
                <c:pt idx="54">
                  <c:v>0.21215965257598052</c:v>
                </c:pt>
                <c:pt idx="55">
                  <c:v>0.1882093579174569</c:v>
                </c:pt>
                <c:pt idx="56">
                  <c:v>0.16452414926607634</c:v>
                </c:pt>
                <c:pt idx="57">
                  <c:v>0.1494822777056459</c:v>
                </c:pt>
                <c:pt idx="58">
                  <c:v>0.1386513017097603</c:v>
                </c:pt>
                <c:pt idx="59">
                  <c:v>0.1302786353650116</c:v>
                </c:pt>
                <c:pt idx="60">
                  <c:v>0.12574046847472012</c:v>
                </c:pt>
                <c:pt idx="61">
                  <c:v>0.1256999073995539</c:v>
                </c:pt>
                <c:pt idx="62">
                  <c:v>0.13293546293744812</c:v>
                </c:pt>
                <c:pt idx="63">
                  <c:v>0.14954548340111773</c:v>
                </c:pt>
                <c:pt idx="64">
                  <c:v>0.1694280535067698</c:v>
                </c:pt>
                <c:pt idx="65">
                  <c:v>0.18349325884037576</c:v>
                </c:pt>
                <c:pt idx="66">
                  <c:v>0.19051794170779945</c:v>
                </c:pt>
                <c:pt idx="67">
                  <c:v>0.1959129044626452</c:v>
                </c:pt>
                <c:pt idx="68">
                  <c:v>0.1940486927770822</c:v>
                </c:pt>
                <c:pt idx="69">
                  <c:v>0.19338967324083894</c:v>
                </c:pt>
                <c:pt idx="70">
                  <c:v>0.18694606387270832</c:v>
                </c:pt>
                <c:pt idx="71">
                  <c:v>0.18388043608342355</c:v>
                </c:pt>
                <c:pt idx="72">
                  <c:v>0.1774989848185729</c:v>
                </c:pt>
                <c:pt idx="73">
                  <c:v>0.16804227304562985</c:v>
                </c:pt>
                <c:pt idx="74">
                  <c:v>0.16062681279969</c:v>
                </c:pt>
                <c:pt idx="75">
                  <c:v>0.14871371784132373</c:v>
                </c:pt>
                <c:pt idx="76">
                  <c:v>0.14123316057248766</c:v>
                </c:pt>
                <c:pt idx="77">
                  <c:v>0.13490925146370134</c:v>
                </c:pt>
                <c:pt idx="78">
                  <c:v>0.13149959301649344</c:v>
                </c:pt>
                <c:pt idx="79">
                  <c:v>0.12700281321658016</c:v>
                </c:pt>
                <c:pt idx="80">
                  <c:v>0.12368842534425101</c:v>
                </c:pt>
                <c:pt idx="81">
                  <c:v>0.11608194834157273</c:v>
                </c:pt>
                <c:pt idx="82">
                  <c:v>0.10859491838901697</c:v>
                </c:pt>
                <c:pt idx="83">
                  <c:v>0.10211637681378133</c:v>
                </c:pt>
                <c:pt idx="84">
                  <c:v>0.10091214648138089</c:v>
                </c:pt>
                <c:pt idx="85">
                  <c:v>0.08898247503705323</c:v>
                </c:pt>
                <c:pt idx="86">
                  <c:v>0.08131709026241013</c:v>
                </c:pt>
                <c:pt idx="87">
                  <c:v>0.07341300709374812</c:v>
                </c:pt>
                <c:pt idx="88">
                  <c:v>0.06841645002320224</c:v>
                </c:pt>
                <c:pt idx="89">
                  <c:v>0.05907733669254536</c:v>
                </c:pt>
                <c:pt idx="90">
                  <c:v>0.04888684820229339</c:v>
                </c:pt>
              </c:numCache>
            </c:numRef>
          </c:yVal>
          <c:smooth val="1"/>
        </c:ser>
        <c:axId val="40790690"/>
        <c:axId val="31571891"/>
      </c:scatterChart>
      <c:valAx>
        <c:axId val="4079069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31571891"/>
        <c:crosses val="autoZero"/>
        <c:crossBetween val="midCat"/>
        <c:dispUnits/>
        <c:majorUnit val="10"/>
      </c:valAx>
      <c:valAx>
        <c:axId val="3157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Units of Avg YL 30-49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407906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25"/>
          <c:w val="0.1455"/>
          <c:h val="0.4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- Public and Private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475"/>
          <c:w val="0.82425"/>
          <c:h val="0.84125"/>
        </c:manualLayout>
      </c:layout>
      <c:scatterChart>
        <c:scatterStyle val="smoothMarker"/>
        <c:varyColors val="0"/>
        <c:ser>
          <c:idx val="4"/>
          <c:order val="0"/>
          <c:tx>
            <c:v>Private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data'!$BS$21:$BS$111</c:f>
              <c:numCache>
                <c:ptCount val="91"/>
                <c:pt idx="0">
                  <c:v>0.23006665993183115</c:v>
                </c:pt>
                <c:pt idx="1">
                  <c:v>0.22642868616819933</c:v>
                </c:pt>
                <c:pt idx="2">
                  <c:v>0.2231386429066261</c:v>
                </c:pt>
                <c:pt idx="3">
                  <c:v>0.27421911630831647</c:v>
                </c:pt>
                <c:pt idx="4">
                  <c:v>0.36718342171249085</c:v>
                </c:pt>
                <c:pt idx="5">
                  <c:v>0.4359191224701489</c:v>
                </c:pt>
                <c:pt idx="6">
                  <c:v>0.3921842157554531</c:v>
                </c:pt>
                <c:pt idx="7">
                  <c:v>0.35120420781395467</c:v>
                </c:pt>
                <c:pt idx="8">
                  <c:v>0.359217720506591</c:v>
                </c:pt>
                <c:pt idx="9">
                  <c:v>0.3548686611261709</c:v>
                </c:pt>
                <c:pt idx="10">
                  <c:v>0.38990245615227936</c:v>
                </c:pt>
                <c:pt idx="11">
                  <c:v>0.3994021967273347</c:v>
                </c:pt>
                <c:pt idx="12">
                  <c:v>0.42260703856511656</c:v>
                </c:pt>
                <c:pt idx="13">
                  <c:v>0.44021408065494894</c:v>
                </c:pt>
                <c:pt idx="14">
                  <c:v>0.4623583028195592</c:v>
                </c:pt>
                <c:pt idx="15">
                  <c:v>0.4964715031831838</c:v>
                </c:pt>
                <c:pt idx="16">
                  <c:v>0.5504581071188169</c:v>
                </c:pt>
                <c:pt idx="17">
                  <c:v>0.5573296700595322</c:v>
                </c:pt>
                <c:pt idx="18">
                  <c:v>0.5698805407647602</c:v>
                </c:pt>
                <c:pt idx="19">
                  <c:v>0.6243996410888261</c:v>
                </c:pt>
                <c:pt idx="20">
                  <c:v>0.6242545959580339</c:v>
                </c:pt>
                <c:pt idx="21">
                  <c:v>0.59616319842513</c:v>
                </c:pt>
                <c:pt idx="22">
                  <c:v>0.545435918751966</c:v>
                </c:pt>
                <c:pt idx="23">
                  <c:v>0.5114865150630133</c:v>
                </c:pt>
                <c:pt idx="24">
                  <c:v>0.5082204599901531</c:v>
                </c:pt>
                <c:pt idx="25">
                  <c:v>0.4986874172200653</c:v>
                </c:pt>
                <c:pt idx="26">
                  <c:v>0.5030126195808536</c:v>
                </c:pt>
                <c:pt idx="27">
                  <c:v>0.5087738973471024</c:v>
                </c:pt>
                <c:pt idx="28">
                  <c:v>0.5195920317681761</c:v>
                </c:pt>
                <c:pt idx="29">
                  <c:v>0.5365085551624246</c:v>
                </c:pt>
                <c:pt idx="30">
                  <c:v>0.5466335327566558</c:v>
                </c:pt>
                <c:pt idx="31">
                  <c:v>0.552257041060925</c:v>
                </c:pt>
                <c:pt idx="32">
                  <c:v>0.5501812436788711</c:v>
                </c:pt>
                <c:pt idx="33">
                  <c:v>0.546005272659346</c:v>
                </c:pt>
                <c:pt idx="34">
                  <c:v>0.5417905514736583</c:v>
                </c:pt>
                <c:pt idx="35">
                  <c:v>0.5355844806581123</c:v>
                </c:pt>
                <c:pt idx="36">
                  <c:v>0.5307251550997246</c:v>
                </c:pt>
                <c:pt idx="37">
                  <c:v>0.5298334432433158</c:v>
                </c:pt>
                <c:pt idx="38">
                  <c:v>0.5274483350488863</c:v>
                </c:pt>
                <c:pt idx="39">
                  <c:v>0.5246250276455674</c:v>
                </c:pt>
                <c:pt idx="40">
                  <c:v>0.5211999580387294</c:v>
                </c:pt>
                <c:pt idx="41">
                  <c:v>0.5159514236945631</c:v>
                </c:pt>
                <c:pt idx="42">
                  <c:v>0.5127066743216353</c:v>
                </c:pt>
                <c:pt idx="43">
                  <c:v>0.5081046804723697</c:v>
                </c:pt>
                <c:pt idx="44">
                  <c:v>0.5071829267839566</c:v>
                </c:pt>
                <c:pt idx="45">
                  <c:v>0.5083931579277006</c:v>
                </c:pt>
                <c:pt idx="46">
                  <c:v>0.5096738035770654</c:v>
                </c:pt>
                <c:pt idx="47">
                  <c:v>0.51317531949939</c:v>
                </c:pt>
                <c:pt idx="48">
                  <c:v>0.5162052760548671</c:v>
                </c:pt>
                <c:pt idx="49">
                  <c:v>0.5171253109967132</c:v>
                </c:pt>
                <c:pt idx="50">
                  <c:v>0.5171158469952913</c:v>
                </c:pt>
                <c:pt idx="51">
                  <c:v>0.5169007635612551</c:v>
                </c:pt>
                <c:pt idx="52">
                  <c:v>0.5131499651431408</c:v>
                </c:pt>
                <c:pt idx="53">
                  <c:v>0.5090976417118835</c:v>
                </c:pt>
                <c:pt idx="54">
                  <c:v>0.5051536690632015</c:v>
                </c:pt>
                <c:pt idx="55">
                  <c:v>0.5001020119083418</c:v>
                </c:pt>
                <c:pt idx="56">
                  <c:v>0.4940470590508833</c:v>
                </c:pt>
                <c:pt idx="57">
                  <c:v>0.48838993292924815</c:v>
                </c:pt>
                <c:pt idx="58">
                  <c:v>0.4825770654294571</c:v>
                </c:pt>
                <c:pt idx="59">
                  <c:v>0.47669608645557215</c:v>
                </c:pt>
                <c:pt idx="60">
                  <c:v>0.4716161448384119</c:v>
                </c:pt>
                <c:pt idx="61">
                  <c:v>0.46712338059812497</c:v>
                </c:pt>
                <c:pt idx="62">
                  <c:v>0.4635496029866459</c:v>
                </c:pt>
                <c:pt idx="63">
                  <c:v>0.4613833748768169</c:v>
                </c:pt>
                <c:pt idx="64">
                  <c:v>0.45979475443851275</c:v>
                </c:pt>
                <c:pt idx="65">
                  <c:v>0.4575212220645575</c:v>
                </c:pt>
                <c:pt idx="66">
                  <c:v>0.45548642876921286</c:v>
                </c:pt>
                <c:pt idx="67">
                  <c:v>0.4541565886492259</c:v>
                </c:pt>
                <c:pt idx="68">
                  <c:v>0.4540586607359977</c:v>
                </c:pt>
                <c:pt idx="69">
                  <c:v>0.4545644494651132</c:v>
                </c:pt>
                <c:pt idx="70">
                  <c:v>0.4543984717173146</c:v>
                </c:pt>
                <c:pt idx="71">
                  <c:v>0.4546601814679297</c:v>
                </c:pt>
                <c:pt idx="72">
                  <c:v>0.4546615432863256</c:v>
                </c:pt>
                <c:pt idx="73">
                  <c:v>0.4535742835072003</c:v>
                </c:pt>
                <c:pt idx="74">
                  <c:v>0.45445307716992106</c:v>
                </c:pt>
                <c:pt idx="75">
                  <c:v>0.4540323870227494</c:v>
                </c:pt>
                <c:pt idx="76">
                  <c:v>0.4543753411510351</c:v>
                </c:pt>
                <c:pt idx="77">
                  <c:v>0.4550228819998649</c:v>
                </c:pt>
                <c:pt idx="78">
                  <c:v>0.456741360487092</c:v>
                </c:pt>
                <c:pt idx="79">
                  <c:v>0.45661191814004415</c:v>
                </c:pt>
                <c:pt idx="80">
                  <c:v>0.45741778222397544</c:v>
                </c:pt>
                <c:pt idx="81">
                  <c:v>0.45857902050209354</c:v>
                </c:pt>
                <c:pt idx="82">
                  <c:v>0.46056270162912455</c:v>
                </c:pt>
                <c:pt idx="83">
                  <c:v>0.46286519664876635</c:v>
                </c:pt>
                <c:pt idx="84">
                  <c:v>0.47028631176153235</c:v>
                </c:pt>
                <c:pt idx="85">
                  <c:v>0.46805027151817974</c:v>
                </c:pt>
                <c:pt idx="86">
                  <c:v>0.4705097491472282</c:v>
                </c:pt>
                <c:pt idx="87">
                  <c:v>0.4728756879526059</c:v>
                </c:pt>
                <c:pt idx="88">
                  <c:v>0.47516920415476577</c:v>
                </c:pt>
                <c:pt idx="89">
                  <c:v>0.47744142428151487</c:v>
                </c:pt>
                <c:pt idx="90">
                  <c:v>0.4798171377257429</c:v>
                </c:pt>
              </c:numCache>
            </c:numRef>
          </c:yVal>
          <c:smooth val="1"/>
        </c:ser>
        <c:ser>
          <c:idx val="7"/>
          <c:order val="1"/>
          <c:tx>
            <c:v>Public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data'!$BO$21:$BO$111</c:f>
              <c:numCache>
                <c:ptCount val="91"/>
                <c:pt idx="0">
                  <c:v>0.16935630143506122</c:v>
                </c:pt>
                <c:pt idx="1">
                  <c:v>0.16386816256701575</c:v>
                </c:pt>
                <c:pt idx="2">
                  <c:v>0.15966659309232215</c:v>
                </c:pt>
                <c:pt idx="3">
                  <c:v>0.15769350888294764</c:v>
                </c:pt>
                <c:pt idx="4">
                  <c:v>0.15766615591502176</c:v>
                </c:pt>
                <c:pt idx="5">
                  <c:v>0.15941322985073153</c:v>
                </c:pt>
                <c:pt idx="6">
                  <c:v>0.272843969034298</c:v>
                </c:pt>
                <c:pt idx="7">
                  <c:v>0.2729324080556289</c:v>
                </c:pt>
                <c:pt idx="8">
                  <c:v>0.2653814396955862</c:v>
                </c:pt>
                <c:pt idx="9">
                  <c:v>0.27020498374887986</c:v>
                </c:pt>
                <c:pt idx="10">
                  <c:v>0.2565625633390783</c:v>
                </c:pt>
                <c:pt idx="11">
                  <c:v>0.26609734795994083</c:v>
                </c:pt>
                <c:pt idx="12">
                  <c:v>0.2890317492727845</c:v>
                </c:pt>
                <c:pt idx="13">
                  <c:v>0.29145851969801145</c:v>
                </c:pt>
                <c:pt idx="14">
                  <c:v>0.2796546359434339</c:v>
                </c:pt>
                <c:pt idx="15">
                  <c:v>0.2223238042867612</c:v>
                </c:pt>
                <c:pt idx="16">
                  <c:v>0.21417776671455804</c:v>
                </c:pt>
                <c:pt idx="17">
                  <c:v>0.2041738085212043</c:v>
                </c:pt>
                <c:pt idx="18">
                  <c:v>0.16494813131857522</c:v>
                </c:pt>
                <c:pt idx="19">
                  <c:v>0.16765630839015977</c:v>
                </c:pt>
                <c:pt idx="20">
                  <c:v>0.1715795730528715</c:v>
                </c:pt>
                <c:pt idx="21">
                  <c:v>0.1737172612466108</c:v>
                </c:pt>
                <c:pt idx="22">
                  <c:v>0.16724659507213618</c:v>
                </c:pt>
                <c:pt idx="23">
                  <c:v>0.1616954406397361</c:v>
                </c:pt>
                <c:pt idx="24">
                  <c:v>0.15578459641754236</c:v>
                </c:pt>
                <c:pt idx="25">
                  <c:v>0.15176815153954937</c:v>
                </c:pt>
                <c:pt idx="26">
                  <c:v>0.14987906718174293</c:v>
                </c:pt>
                <c:pt idx="27">
                  <c:v>0.14860445116146687</c:v>
                </c:pt>
                <c:pt idx="28">
                  <c:v>0.14805767146884735</c:v>
                </c:pt>
                <c:pt idx="29">
                  <c:v>0.1478450979881554</c:v>
                </c:pt>
                <c:pt idx="30">
                  <c:v>0.1455349623169491</c:v>
                </c:pt>
                <c:pt idx="31">
                  <c:v>0.14537774755382912</c:v>
                </c:pt>
                <c:pt idx="32">
                  <c:v>0.14545112163898954</c:v>
                </c:pt>
                <c:pt idx="33">
                  <c:v>0.14561005498976745</c:v>
                </c:pt>
                <c:pt idx="34">
                  <c:v>0.14586432456140988</c:v>
                </c:pt>
                <c:pt idx="35">
                  <c:v>0.14630828074679852</c:v>
                </c:pt>
                <c:pt idx="36">
                  <c:v>0.14695321443007198</c:v>
                </c:pt>
                <c:pt idx="37">
                  <c:v>0.14745251736461143</c:v>
                </c:pt>
                <c:pt idx="38">
                  <c:v>0.14756497608664065</c:v>
                </c:pt>
                <c:pt idx="39">
                  <c:v>0.14780405206775551</c:v>
                </c:pt>
                <c:pt idx="40">
                  <c:v>0.14789059015643527</c:v>
                </c:pt>
                <c:pt idx="41">
                  <c:v>0.14872616941471434</c:v>
                </c:pt>
                <c:pt idx="42">
                  <c:v>0.1494559534138152</c:v>
                </c:pt>
                <c:pt idx="43">
                  <c:v>0.1496713815342732</c:v>
                </c:pt>
                <c:pt idx="44">
                  <c:v>0.1496223285326513</c:v>
                </c:pt>
                <c:pt idx="45">
                  <c:v>0.14945076156258447</c:v>
                </c:pt>
                <c:pt idx="46">
                  <c:v>0.14970349534674274</c:v>
                </c:pt>
                <c:pt idx="47">
                  <c:v>0.15061371715302568</c:v>
                </c:pt>
                <c:pt idx="48">
                  <c:v>0.15174685505707913</c:v>
                </c:pt>
                <c:pt idx="49">
                  <c:v>0.15248575643291956</c:v>
                </c:pt>
                <c:pt idx="50">
                  <c:v>0.15315982682722534</c:v>
                </c:pt>
                <c:pt idx="51">
                  <c:v>0.15373935866412675</c:v>
                </c:pt>
                <c:pt idx="52">
                  <c:v>0.15432154370224824</c:v>
                </c:pt>
                <c:pt idx="53">
                  <c:v>0.15473818038109693</c:v>
                </c:pt>
                <c:pt idx="54">
                  <c:v>0.15546493332517927</c:v>
                </c:pt>
                <c:pt idx="55">
                  <c:v>0.15652453886853712</c:v>
                </c:pt>
                <c:pt idx="56">
                  <c:v>0.15775048471781422</c:v>
                </c:pt>
                <c:pt idx="57">
                  <c:v>0.1593211544794535</c:v>
                </c:pt>
                <c:pt idx="58">
                  <c:v>0.16141434930334245</c:v>
                </c:pt>
                <c:pt idx="59">
                  <c:v>0.16373718993177783</c:v>
                </c:pt>
                <c:pt idx="60">
                  <c:v>0.16603773233751218</c:v>
                </c:pt>
                <c:pt idx="61">
                  <c:v>0.1683455265592747</c:v>
                </c:pt>
                <c:pt idx="62">
                  <c:v>0.17063085899481978</c:v>
                </c:pt>
                <c:pt idx="63">
                  <c:v>0.17329235635486287</c:v>
                </c:pt>
                <c:pt idx="64">
                  <c:v>0.1761716357996568</c:v>
                </c:pt>
                <c:pt idx="65">
                  <c:v>0.1786049699642494</c:v>
                </c:pt>
                <c:pt idx="66">
                  <c:v>0.1805383245379129</c:v>
                </c:pt>
                <c:pt idx="67">
                  <c:v>0.1823313799322048</c:v>
                </c:pt>
                <c:pt idx="68">
                  <c:v>0.18422004026063415</c:v>
                </c:pt>
                <c:pt idx="69">
                  <c:v>0.18630010273147138</c:v>
                </c:pt>
                <c:pt idx="70">
                  <c:v>0.18777474102336097</c:v>
                </c:pt>
                <c:pt idx="71">
                  <c:v>0.1895158940360957</c:v>
                </c:pt>
                <c:pt idx="72">
                  <c:v>0.19145016147458802</c:v>
                </c:pt>
                <c:pt idx="73">
                  <c:v>0.19279829174827667</c:v>
                </c:pt>
                <c:pt idx="74">
                  <c:v>0.19473203435645312</c:v>
                </c:pt>
                <c:pt idx="75">
                  <c:v>0.19593062091448693</c:v>
                </c:pt>
                <c:pt idx="76">
                  <c:v>0.1975137130509623</c:v>
                </c:pt>
                <c:pt idx="77">
                  <c:v>0.19919753716079047</c:v>
                </c:pt>
                <c:pt idx="78">
                  <c:v>0.2009794557137103</c:v>
                </c:pt>
                <c:pt idx="79">
                  <c:v>0.2026382468878189</c:v>
                </c:pt>
                <c:pt idx="80">
                  <c:v>0.20416851880105186</c:v>
                </c:pt>
                <c:pt idx="81">
                  <c:v>0.20563948467919113</c:v>
                </c:pt>
                <c:pt idx="82">
                  <c:v>0.2073939426748274</c:v>
                </c:pt>
                <c:pt idx="83">
                  <c:v>0.20929486776680015</c:v>
                </c:pt>
                <c:pt idx="84">
                  <c:v>0.21130993020281852</c:v>
                </c:pt>
                <c:pt idx="85">
                  <c:v>0.21336927578242468</c:v>
                </c:pt>
                <c:pt idx="86">
                  <c:v>0.2154276685040844</c:v>
                </c:pt>
                <c:pt idx="87">
                  <c:v>0.21745538272686707</c:v>
                </c:pt>
                <c:pt idx="88">
                  <c:v>0.21944690062867586</c:v>
                </c:pt>
                <c:pt idx="89">
                  <c:v>0.22141757480945382</c:v>
                </c:pt>
                <c:pt idx="90">
                  <c:v>0.22343145137354242</c:v>
                </c:pt>
              </c:numCache>
            </c:numRef>
          </c:yVal>
          <c:smooth val="1"/>
        </c:ser>
        <c:axId val="30207862"/>
        <c:axId val="3435303"/>
      </c:scatterChart>
      <c:valAx>
        <c:axId val="30207862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crossBetween val="midCat"/>
        <c:dispUnits/>
        <c:majorUnit val="10"/>
      </c:valAx>
      <c:valAx>
        <c:axId val="3435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12125"/>
          <c:w val="0.12975"/>
          <c:h val="0.7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Components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475"/>
          <c:w val="0.8242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Pub Edu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data'!$BP$21:$BP$111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0.0009628466650488041</c:v>
                </c:pt>
                <c:pt idx="4">
                  <c:v>0.0028789353186976395</c:v>
                </c:pt>
                <c:pt idx="5">
                  <c:v>0.006891855025261589</c:v>
                </c:pt>
                <c:pt idx="6">
                  <c:v>0.12286950706147971</c:v>
                </c:pt>
                <c:pt idx="7">
                  <c:v>0.12585545971040973</c:v>
                </c:pt>
                <c:pt idx="8">
                  <c:v>0.12130426613910496</c:v>
                </c:pt>
                <c:pt idx="9">
                  <c:v>0.12847430695473275</c:v>
                </c:pt>
                <c:pt idx="10">
                  <c:v>0.11640084430761516</c:v>
                </c:pt>
                <c:pt idx="11">
                  <c:v>0.12733749252333823</c:v>
                </c:pt>
                <c:pt idx="12">
                  <c:v>0.15156982656714563</c:v>
                </c:pt>
                <c:pt idx="13">
                  <c:v>0.1553123661389779</c:v>
                </c:pt>
                <c:pt idx="14">
                  <c:v>0.14460516225330677</c:v>
                </c:pt>
                <c:pt idx="15">
                  <c:v>0.08788923846567606</c:v>
                </c:pt>
                <c:pt idx="16">
                  <c:v>0.07999721989747267</c:v>
                </c:pt>
                <c:pt idx="17">
                  <c:v>0.07000628583624181</c:v>
                </c:pt>
                <c:pt idx="18">
                  <c:v>0.03046233877006686</c:v>
                </c:pt>
                <c:pt idx="19">
                  <c:v>0.03243038145325996</c:v>
                </c:pt>
                <c:pt idx="20">
                  <c:v>0.03511283907870413</c:v>
                </c:pt>
                <c:pt idx="21">
                  <c:v>0.03545270839091854</c:v>
                </c:pt>
                <c:pt idx="22">
                  <c:v>0.027442906362861473</c:v>
                </c:pt>
                <c:pt idx="23">
                  <c:v>0.02077426539320091</c:v>
                </c:pt>
                <c:pt idx="24">
                  <c:v>0.01417233313140069</c:v>
                </c:pt>
                <c:pt idx="25">
                  <c:v>0.009654598569581313</c:v>
                </c:pt>
                <c:pt idx="26">
                  <c:v>0.007320714632485506</c:v>
                </c:pt>
                <c:pt idx="27">
                  <c:v>0.005456478334489822</c:v>
                </c:pt>
                <c:pt idx="28">
                  <c:v>0.004298889321638676</c:v>
                </c:pt>
                <c:pt idx="29">
                  <c:v>0.003309271901495999</c:v>
                </c:pt>
                <c:pt idx="30">
                  <c:v>0.0006609686307988273</c:v>
                </c:pt>
                <c:pt idx="31">
                  <c:v>0.0006609686307988273</c:v>
                </c:pt>
                <c:pt idx="32">
                  <c:v>0.0006609686307988273</c:v>
                </c:pt>
                <c:pt idx="33">
                  <c:v>0.0006609686307988273</c:v>
                </c:pt>
                <c:pt idx="34">
                  <c:v>0.0006609686307988273</c:v>
                </c:pt>
                <c:pt idx="35">
                  <c:v>0.0006609686307988273</c:v>
                </c:pt>
                <c:pt idx="36">
                  <c:v>0.0006609686307988273</c:v>
                </c:pt>
                <c:pt idx="37">
                  <c:v>0.0006609686307988273</c:v>
                </c:pt>
                <c:pt idx="38">
                  <c:v>0.0006609686307988273</c:v>
                </c:pt>
                <c:pt idx="39">
                  <c:v>0.0006609686307988273</c:v>
                </c:pt>
                <c:pt idx="40">
                  <c:v>0.0006609686307988273</c:v>
                </c:pt>
                <c:pt idx="41">
                  <c:v>0.0006609686307988273</c:v>
                </c:pt>
                <c:pt idx="42">
                  <c:v>0.0006609686307988273</c:v>
                </c:pt>
                <c:pt idx="43">
                  <c:v>0.0006609686307988273</c:v>
                </c:pt>
                <c:pt idx="44">
                  <c:v>0.0006609686307988273</c:v>
                </c:pt>
                <c:pt idx="45">
                  <c:v>0.0006609686307988273</c:v>
                </c:pt>
                <c:pt idx="46">
                  <c:v>0.0006609686307988273</c:v>
                </c:pt>
                <c:pt idx="47">
                  <c:v>0.0006609686307988273</c:v>
                </c:pt>
                <c:pt idx="48">
                  <c:v>0.0006609686307988273</c:v>
                </c:pt>
                <c:pt idx="49">
                  <c:v>0.0006609686307988273</c:v>
                </c:pt>
                <c:pt idx="50">
                  <c:v>0.0006609686307988273</c:v>
                </c:pt>
                <c:pt idx="51">
                  <c:v>0.0006609686307988273</c:v>
                </c:pt>
                <c:pt idx="52">
                  <c:v>0.0006609686307988273</c:v>
                </c:pt>
                <c:pt idx="53">
                  <c:v>0.0006609686307988273</c:v>
                </c:pt>
                <c:pt idx="54">
                  <c:v>0.0006609686307988273</c:v>
                </c:pt>
                <c:pt idx="55">
                  <c:v>0.0006609686307988273</c:v>
                </c:pt>
                <c:pt idx="56">
                  <c:v>0.0006609686307988273</c:v>
                </c:pt>
                <c:pt idx="57">
                  <c:v>0.0006609686307988273</c:v>
                </c:pt>
                <c:pt idx="58">
                  <c:v>0.0006609686307988273</c:v>
                </c:pt>
                <c:pt idx="59">
                  <c:v>0.0006609686307988273</c:v>
                </c:pt>
                <c:pt idx="60">
                  <c:v>0.0006609686307988273</c:v>
                </c:pt>
                <c:pt idx="61">
                  <c:v>0.0006609686307988273</c:v>
                </c:pt>
                <c:pt idx="62">
                  <c:v>0.0006609686307988273</c:v>
                </c:pt>
                <c:pt idx="63">
                  <c:v>0.0006609686307988273</c:v>
                </c:pt>
                <c:pt idx="64">
                  <c:v>0.0006609686307988273</c:v>
                </c:pt>
                <c:pt idx="65">
                  <c:v>0.0006609686307988273</c:v>
                </c:pt>
                <c:pt idx="66">
                  <c:v>0.0006609686307988273</c:v>
                </c:pt>
                <c:pt idx="67">
                  <c:v>0.0006609686307988273</c:v>
                </c:pt>
                <c:pt idx="68">
                  <c:v>0.0006609686307988273</c:v>
                </c:pt>
                <c:pt idx="69">
                  <c:v>0.0006609686307988273</c:v>
                </c:pt>
                <c:pt idx="70">
                  <c:v>0.0006609686307988273</c:v>
                </c:pt>
                <c:pt idx="71">
                  <c:v>0.0006609686307988273</c:v>
                </c:pt>
                <c:pt idx="72">
                  <c:v>0.0006609686307988273</c:v>
                </c:pt>
                <c:pt idx="73">
                  <c:v>0.0006609686307988273</c:v>
                </c:pt>
                <c:pt idx="74">
                  <c:v>0.0006609686307988273</c:v>
                </c:pt>
                <c:pt idx="75">
                  <c:v>0.0006609686307988273</c:v>
                </c:pt>
                <c:pt idx="76">
                  <c:v>0.0006609686307988273</c:v>
                </c:pt>
                <c:pt idx="77">
                  <c:v>0.0006609686307988273</c:v>
                </c:pt>
                <c:pt idx="78">
                  <c:v>0.0006609686307988273</c:v>
                </c:pt>
                <c:pt idx="79">
                  <c:v>0.0006609686307988273</c:v>
                </c:pt>
                <c:pt idx="80">
                  <c:v>0.0006609686307988273</c:v>
                </c:pt>
                <c:pt idx="81">
                  <c:v>0.0006609686307988273</c:v>
                </c:pt>
                <c:pt idx="82">
                  <c:v>0.0006609686307988273</c:v>
                </c:pt>
                <c:pt idx="83">
                  <c:v>0.0006609686307988273</c:v>
                </c:pt>
                <c:pt idx="84">
                  <c:v>0.0006609686307988273</c:v>
                </c:pt>
                <c:pt idx="85">
                  <c:v>0.0006609686307988273</c:v>
                </c:pt>
                <c:pt idx="86">
                  <c:v>0.0006609686307988273</c:v>
                </c:pt>
                <c:pt idx="87">
                  <c:v>0.0006609686307988273</c:v>
                </c:pt>
                <c:pt idx="88">
                  <c:v>0.0006609686307988273</c:v>
                </c:pt>
                <c:pt idx="89">
                  <c:v>0.0006609686307988273</c:v>
                </c:pt>
                <c:pt idx="90">
                  <c:v>0.0006609686307988273</c:v>
                </c:pt>
              </c:numCache>
            </c:numRef>
          </c:yVal>
          <c:smooth val="1"/>
        </c:ser>
        <c:ser>
          <c:idx val="1"/>
          <c:order val="1"/>
          <c:tx>
            <c:v>Pub Hlth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data'!$BQ$21:$BQ$111</c:f>
              <c:numCache>
                <c:ptCount val="91"/>
                <c:pt idx="0">
                  <c:v>0.04968160547934349</c:v>
                </c:pt>
                <c:pt idx="1">
                  <c:v>0.04419346661129803</c:v>
                </c:pt>
                <c:pt idx="2">
                  <c:v>0.03999189713660442</c:v>
                </c:pt>
                <c:pt idx="3">
                  <c:v>0.037055966262181134</c:v>
                </c:pt>
                <c:pt idx="4">
                  <c:v>0.03511252464060641</c:v>
                </c:pt>
                <c:pt idx="5">
                  <c:v>0.03284667886975222</c:v>
                </c:pt>
                <c:pt idx="6">
                  <c:v>0.03029976601710053</c:v>
                </c:pt>
                <c:pt idx="7">
                  <c:v>0.02740225238950145</c:v>
                </c:pt>
                <c:pt idx="8">
                  <c:v>0.024402477600763542</c:v>
                </c:pt>
                <c:pt idx="9">
                  <c:v>0.022055980838429374</c:v>
                </c:pt>
                <c:pt idx="10">
                  <c:v>0.020487023075745427</c:v>
                </c:pt>
                <c:pt idx="11">
                  <c:v>0.019085159480884892</c:v>
                </c:pt>
                <c:pt idx="12">
                  <c:v>0.017787226749921167</c:v>
                </c:pt>
                <c:pt idx="13">
                  <c:v>0.016471457603315844</c:v>
                </c:pt>
                <c:pt idx="14">
                  <c:v>0.015374777734409414</c:v>
                </c:pt>
                <c:pt idx="15">
                  <c:v>0.014759869865367413</c:v>
                </c:pt>
                <c:pt idx="16">
                  <c:v>0.014505850861367629</c:v>
                </c:pt>
                <c:pt idx="17">
                  <c:v>0.014492826729244769</c:v>
                </c:pt>
                <c:pt idx="18">
                  <c:v>0.014811096592790673</c:v>
                </c:pt>
                <c:pt idx="19">
                  <c:v>0.015551230981182097</c:v>
                </c:pt>
                <c:pt idx="20">
                  <c:v>0.016792038018449643</c:v>
                </c:pt>
                <c:pt idx="21">
                  <c:v>0.01858985689997457</c:v>
                </c:pt>
                <c:pt idx="22">
                  <c:v>0.020128992753556986</c:v>
                </c:pt>
                <c:pt idx="23">
                  <c:v>0.021246479290817452</c:v>
                </c:pt>
                <c:pt idx="24">
                  <c:v>0.02193756733042397</c:v>
                </c:pt>
                <c:pt idx="25">
                  <c:v>0.022438857014250337</c:v>
                </c:pt>
                <c:pt idx="26">
                  <c:v>0.02288365659353971</c:v>
                </c:pt>
                <c:pt idx="27">
                  <c:v>0.02347327687125933</c:v>
                </c:pt>
                <c:pt idx="28">
                  <c:v>0.024084086191490963</c:v>
                </c:pt>
                <c:pt idx="29">
                  <c:v>0.02486113013094168</c:v>
                </c:pt>
                <c:pt idx="30">
                  <c:v>0.025199297730432568</c:v>
                </c:pt>
                <c:pt idx="31">
                  <c:v>0.025042082967312564</c:v>
                </c:pt>
                <c:pt idx="32">
                  <c:v>0.025115457052473006</c:v>
                </c:pt>
                <c:pt idx="33">
                  <c:v>0.0252743904032509</c:v>
                </c:pt>
                <c:pt idx="34">
                  <c:v>0.02552865997489335</c:v>
                </c:pt>
                <c:pt idx="35">
                  <c:v>0.02597261616028197</c:v>
                </c:pt>
                <c:pt idx="36">
                  <c:v>0.026617549843555435</c:v>
                </c:pt>
                <c:pt idx="37">
                  <c:v>0.02711685277809489</c:v>
                </c:pt>
                <c:pt idx="38">
                  <c:v>0.027229311500124115</c:v>
                </c:pt>
                <c:pt idx="39">
                  <c:v>0.02746838748123898</c:v>
                </c:pt>
                <c:pt idx="40">
                  <c:v>0.027554925569918717</c:v>
                </c:pt>
                <c:pt idx="41">
                  <c:v>0.028390504828197778</c:v>
                </c:pt>
                <c:pt idx="42">
                  <c:v>0.029120288827298682</c:v>
                </c:pt>
                <c:pt idx="43">
                  <c:v>0.029335716947756652</c:v>
                </c:pt>
                <c:pt idx="44">
                  <c:v>0.02928666394613477</c:v>
                </c:pt>
                <c:pt idx="45">
                  <c:v>0.029115096976067914</c:v>
                </c:pt>
                <c:pt idx="46">
                  <c:v>0.029367830760226178</c:v>
                </c:pt>
                <c:pt idx="47">
                  <c:v>0.030278052566509124</c:v>
                </c:pt>
                <c:pt idx="48">
                  <c:v>0.031411190470562594</c:v>
                </c:pt>
                <c:pt idx="49">
                  <c:v>0.032150091846403016</c:v>
                </c:pt>
                <c:pt idx="50">
                  <c:v>0.03282416224070882</c:v>
                </c:pt>
                <c:pt idx="51">
                  <c:v>0.033403694077610194</c:v>
                </c:pt>
                <c:pt idx="52">
                  <c:v>0.0339858791157317</c:v>
                </c:pt>
                <c:pt idx="53">
                  <c:v>0.03440251579458038</c:v>
                </c:pt>
                <c:pt idx="54">
                  <c:v>0.035129268738662726</c:v>
                </c:pt>
                <c:pt idx="55">
                  <c:v>0.03618887428202058</c:v>
                </c:pt>
                <c:pt idx="56">
                  <c:v>0.03741482013129768</c:v>
                </c:pt>
                <c:pt idx="57">
                  <c:v>0.038985489892936945</c:v>
                </c:pt>
                <c:pt idx="58">
                  <c:v>0.041078684716825895</c:v>
                </c:pt>
                <c:pt idx="59">
                  <c:v>0.04340152534526127</c:v>
                </c:pt>
                <c:pt idx="60">
                  <c:v>0.04570206775099563</c:v>
                </c:pt>
                <c:pt idx="61">
                  <c:v>0.04800986197275817</c:v>
                </c:pt>
                <c:pt idx="62">
                  <c:v>0.05029519440830323</c:v>
                </c:pt>
                <c:pt idx="63">
                  <c:v>0.05295669176834634</c:v>
                </c:pt>
                <c:pt idx="64">
                  <c:v>0.055835971213140254</c:v>
                </c:pt>
                <c:pt idx="65">
                  <c:v>0.05826930537773288</c:v>
                </c:pt>
                <c:pt idx="66">
                  <c:v>0.060202659951396356</c:v>
                </c:pt>
                <c:pt idx="67">
                  <c:v>0.061995715345688256</c:v>
                </c:pt>
                <c:pt idx="68">
                  <c:v>0.0638843756741176</c:v>
                </c:pt>
                <c:pt idx="69">
                  <c:v>0.06596443814495484</c:v>
                </c:pt>
                <c:pt idx="70">
                  <c:v>0.06743907643684442</c:v>
                </c:pt>
                <c:pt idx="71">
                  <c:v>0.06918022944957915</c:v>
                </c:pt>
                <c:pt idx="72">
                  <c:v>0.07111449688807146</c:v>
                </c:pt>
                <c:pt idx="73">
                  <c:v>0.07246262716176012</c:v>
                </c:pt>
                <c:pt idx="74">
                  <c:v>0.07439636976993658</c:v>
                </c:pt>
                <c:pt idx="75">
                  <c:v>0.07559495632797036</c:v>
                </c:pt>
                <c:pt idx="76">
                  <c:v>0.07717804846444574</c:v>
                </c:pt>
                <c:pt idx="77">
                  <c:v>0.0788618725742739</c:v>
                </c:pt>
                <c:pt idx="78">
                  <c:v>0.08064379112719375</c:v>
                </c:pt>
                <c:pt idx="79">
                  <c:v>0.08230258230130232</c:v>
                </c:pt>
                <c:pt idx="80">
                  <c:v>0.08383285421453533</c:v>
                </c:pt>
                <c:pt idx="81">
                  <c:v>0.08530382009267459</c:v>
                </c:pt>
                <c:pt idx="82">
                  <c:v>0.08705827808831083</c:v>
                </c:pt>
                <c:pt idx="83">
                  <c:v>0.0889592031802836</c:v>
                </c:pt>
                <c:pt idx="84">
                  <c:v>0.09097426561630198</c:v>
                </c:pt>
                <c:pt idx="85">
                  <c:v>0.09303361119590814</c:v>
                </c:pt>
                <c:pt idx="86">
                  <c:v>0.09509200391756786</c:v>
                </c:pt>
                <c:pt idx="87">
                  <c:v>0.09711971814035054</c:v>
                </c:pt>
                <c:pt idx="88">
                  <c:v>0.09911123604215934</c:v>
                </c:pt>
                <c:pt idx="89">
                  <c:v>0.10108191022293726</c:v>
                </c:pt>
                <c:pt idx="90">
                  <c:v>0.10309578678702588</c:v>
                </c:pt>
              </c:numCache>
            </c:numRef>
          </c:yVal>
          <c:smooth val="1"/>
        </c:ser>
        <c:ser>
          <c:idx val="2"/>
          <c:order val="2"/>
          <c:tx>
            <c:v>Pub Oth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data'!$BR$21:$BR$111</c:f>
              <c:numCache>
                <c:ptCount val="91"/>
                <c:pt idx="0">
                  <c:v>0.11967469595571772</c:v>
                </c:pt>
                <c:pt idx="1">
                  <c:v>0.11967469595571772</c:v>
                </c:pt>
                <c:pt idx="2">
                  <c:v>0.11967469595571772</c:v>
                </c:pt>
                <c:pt idx="3">
                  <c:v>0.11967469595571772</c:v>
                </c:pt>
                <c:pt idx="4">
                  <c:v>0.11967469595571772</c:v>
                </c:pt>
                <c:pt idx="5">
                  <c:v>0.11967469595571772</c:v>
                </c:pt>
                <c:pt idx="6">
                  <c:v>0.11967469595571772</c:v>
                </c:pt>
                <c:pt idx="7">
                  <c:v>0.11967469595571772</c:v>
                </c:pt>
                <c:pt idx="8">
                  <c:v>0.11967469595571772</c:v>
                </c:pt>
                <c:pt idx="9">
                  <c:v>0.11967469595571772</c:v>
                </c:pt>
                <c:pt idx="10">
                  <c:v>0.11967469595571772</c:v>
                </c:pt>
                <c:pt idx="11">
                  <c:v>0.11967469595571772</c:v>
                </c:pt>
                <c:pt idx="12">
                  <c:v>0.11967469595571772</c:v>
                </c:pt>
                <c:pt idx="13">
                  <c:v>0.11967469595571772</c:v>
                </c:pt>
                <c:pt idx="14">
                  <c:v>0.11967469595571772</c:v>
                </c:pt>
                <c:pt idx="15">
                  <c:v>0.11967469595571772</c:v>
                </c:pt>
                <c:pt idx="16">
                  <c:v>0.11967469595571772</c:v>
                </c:pt>
                <c:pt idx="17">
                  <c:v>0.11967469595571772</c:v>
                </c:pt>
                <c:pt idx="18">
                  <c:v>0.11967469595571772</c:v>
                </c:pt>
                <c:pt idx="19">
                  <c:v>0.11967469595571772</c:v>
                </c:pt>
                <c:pt idx="20">
                  <c:v>0.11967469595571772</c:v>
                </c:pt>
                <c:pt idx="21">
                  <c:v>0.11967469595571772</c:v>
                </c:pt>
                <c:pt idx="22">
                  <c:v>0.11967469595571772</c:v>
                </c:pt>
                <c:pt idx="23">
                  <c:v>0.11967469595571772</c:v>
                </c:pt>
                <c:pt idx="24">
                  <c:v>0.11967469595571772</c:v>
                </c:pt>
                <c:pt idx="25">
                  <c:v>0.11967469595571772</c:v>
                </c:pt>
                <c:pt idx="26">
                  <c:v>0.11967469595571772</c:v>
                </c:pt>
                <c:pt idx="27">
                  <c:v>0.11967469595571772</c:v>
                </c:pt>
                <c:pt idx="28">
                  <c:v>0.11967469595571772</c:v>
                </c:pt>
                <c:pt idx="29">
                  <c:v>0.11967469595571772</c:v>
                </c:pt>
                <c:pt idx="30">
                  <c:v>0.11967469595571772</c:v>
                </c:pt>
                <c:pt idx="31">
                  <c:v>0.11967469595571772</c:v>
                </c:pt>
                <c:pt idx="32">
                  <c:v>0.11967469595571772</c:v>
                </c:pt>
                <c:pt idx="33">
                  <c:v>0.11967469595571772</c:v>
                </c:pt>
                <c:pt idx="34">
                  <c:v>0.11967469595571772</c:v>
                </c:pt>
                <c:pt idx="35">
                  <c:v>0.11967469595571772</c:v>
                </c:pt>
                <c:pt idx="36">
                  <c:v>0.11967469595571772</c:v>
                </c:pt>
                <c:pt idx="37">
                  <c:v>0.11967469595571772</c:v>
                </c:pt>
                <c:pt idx="38">
                  <c:v>0.11967469595571772</c:v>
                </c:pt>
                <c:pt idx="39">
                  <c:v>0.11967469595571772</c:v>
                </c:pt>
                <c:pt idx="40">
                  <c:v>0.11967469595571772</c:v>
                </c:pt>
                <c:pt idx="41">
                  <c:v>0.11967469595571772</c:v>
                </c:pt>
                <c:pt idx="42">
                  <c:v>0.11967469595571772</c:v>
                </c:pt>
                <c:pt idx="43">
                  <c:v>0.11967469595571772</c:v>
                </c:pt>
                <c:pt idx="44">
                  <c:v>0.11967469595571772</c:v>
                </c:pt>
                <c:pt idx="45">
                  <c:v>0.11967469595571772</c:v>
                </c:pt>
                <c:pt idx="46">
                  <c:v>0.11967469595571772</c:v>
                </c:pt>
                <c:pt idx="47">
                  <c:v>0.11967469595571772</c:v>
                </c:pt>
                <c:pt idx="48">
                  <c:v>0.11967469595571772</c:v>
                </c:pt>
                <c:pt idx="49">
                  <c:v>0.11967469595571772</c:v>
                </c:pt>
                <c:pt idx="50">
                  <c:v>0.11967469595571772</c:v>
                </c:pt>
                <c:pt idx="51">
                  <c:v>0.11967469595571772</c:v>
                </c:pt>
                <c:pt idx="52">
                  <c:v>0.11967469595571772</c:v>
                </c:pt>
                <c:pt idx="53">
                  <c:v>0.11967469595571772</c:v>
                </c:pt>
                <c:pt idx="54">
                  <c:v>0.11967469595571772</c:v>
                </c:pt>
                <c:pt idx="55">
                  <c:v>0.11967469595571772</c:v>
                </c:pt>
                <c:pt idx="56">
                  <c:v>0.11967469595571772</c:v>
                </c:pt>
                <c:pt idx="57">
                  <c:v>0.11967469595571772</c:v>
                </c:pt>
                <c:pt idx="58">
                  <c:v>0.11967469595571772</c:v>
                </c:pt>
                <c:pt idx="59">
                  <c:v>0.11967469595571772</c:v>
                </c:pt>
                <c:pt idx="60">
                  <c:v>0.11967469595571772</c:v>
                </c:pt>
                <c:pt idx="61">
                  <c:v>0.11967469595571772</c:v>
                </c:pt>
                <c:pt idx="62">
                  <c:v>0.11967469595571772</c:v>
                </c:pt>
                <c:pt idx="63">
                  <c:v>0.11967469595571772</c:v>
                </c:pt>
                <c:pt idx="64">
                  <c:v>0.11967469595571772</c:v>
                </c:pt>
                <c:pt idx="65">
                  <c:v>0.11967469595571772</c:v>
                </c:pt>
                <c:pt idx="66">
                  <c:v>0.11967469595571772</c:v>
                </c:pt>
                <c:pt idx="67">
                  <c:v>0.11967469595571772</c:v>
                </c:pt>
                <c:pt idx="68">
                  <c:v>0.11967469595571772</c:v>
                </c:pt>
                <c:pt idx="69">
                  <c:v>0.11967469595571772</c:v>
                </c:pt>
                <c:pt idx="70">
                  <c:v>0.11967469595571772</c:v>
                </c:pt>
                <c:pt idx="71">
                  <c:v>0.11967469595571772</c:v>
                </c:pt>
                <c:pt idx="72">
                  <c:v>0.11967469595571772</c:v>
                </c:pt>
                <c:pt idx="73">
                  <c:v>0.11967469595571772</c:v>
                </c:pt>
                <c:pt idx="74">
                  <c:v>0.11967469595571772</c:v>
                </c:pt>
                <c:pt idx="75">
                  <c:v>0.11967469595571772</c:v>
                </c:pt>
                <c:pt idx="76">
                  <c:v>0.11967469595571772</c:v>
                </c:pt>
                <c:pt idx="77">
                  <c:v>0.11967469595571772</c:v>
                </c:pt>
                <c:pt idx="78">
                  <c:v>0.11967469595571772</c:v>
                </c:pt>
                <c:pt idx="79">
                  <c:v>0.11967469595571772</c:v>
                </c:pt>
                <c:pt idx="80">
                  <c:v>0.11967469595571772</c:v>
                </c:pt>
                <c:pt idx="81">
                  <c:v>0.11967469595571772</c:v>
                </c:pt>
                <c:pt idx="82">
                  <c:v>0.11967469595571772</c:v>
                </c:pt>
                <c:pt idx="83">
                  <c:v>0.11967469595571772</c:v>
                </c:pt>
                <c:pt idx="84">
                  <c:v>0.11967469595571772</c:v>
                </c:pt>
                <c:pt idx="85">
                  <c:v>0.11967469595571772</c:v>
                </c:pt>
                <c:pt idx="86">
                  <c:v>0.11967469595571772</c:v>
                </c:pt>
                <c:pt idx="87">
                  <c:v>0.11967469595571772</c:v>
                </c:pt>
                <c:pt idx="88">
                  <c:v>0.11967469595571772</c:v>
                </c:pt>
                <c:pt idx="89">
                  <c:v>0.11967469595571772</c:v>
                </c:pt>
                <c:pt idx="90">
                  <c:v>0.11967469595571772</c:v>
                </c:pt>
              </c:numCache>
            </c:numRef>
          </c:yVal>
          <c:smooth val="1"/>
        </c:ser>
        <c:ser>
          <c:idx val="3"/>
          <c:order val="3"/>
          <c:tx>
            <c:v>Priv Edu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data'!$BT$21:$BT$111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0.051473534385204855</c:v>
                </c:pt>
                <c:pt idx="4">
                  <c:v>0.13946910326723788</c:v>
                </c:pt>
                <c:pt idx="5">
                  <c:v>0.2003815422756764</c:v>
                </c:pt>
                <c:pt idx="6">
                  <c:v>0.14531242650115272</c:v>
                </c:pt>
                <c:pt idx="7">
                  <c:v>0.09149564641677009</c:v>
                </c:pt>
                <c:pt idx="8">
                  <c:v>0.08691387808295116</c:v>
                </c:pt>
                <c:pt idx="9">
                  <c:v>0.07102260057397373</c:v>
                </c:pt>
                <c:pt idx="10">
                  <c:v>0.09477969906581545</c:v>
                </c:pt>
                <c:pt idx="11">
                  <c:v>0.09402587201493688</c:v>
                </c:pt>
                <c:pt idx="12">
                  <c:v>0.1084142840409202</c:v>
                </c:pt>
                <c:pt idx="13">
                  <c:v>0.11574104976209887</c:v>
                </c:pt>
                <c:pt idx="14">
                  <c:v>0.12720025921540917</c:v>
                </c:pt>
                <c:pt idx="15">
                  <c:v>0.14972440025939382</c:v>
                </c:pt>
                <c:pt idx="16">
                  <c:v>0.1892957108255411</c:v>
                </c:pt>
                <c:pt idx="17">
                  <c:v>0.181565269017986</c:v>
                </c:pt>
                <c:pt idx="18">
                  <c:v>0.175070827892642</c:v>
                </c:pt>
                <c:pt idx="19">
                  <c:v>0.2093923354308084</c:v>
                </c:pt>
                <c:pt idx="20">
                  <c:v>0.1912440073603872</c:v>
                </c:pt>
                <c:pt idx="21">
                  <c:v>0.14955272603906786</c:v>
                </c:pt>
                <c:pt idx="22">
                  <c:v>0.09035098751862707</c:v>
                </c:pt>
                <c:pt idx="23">
                  <c:v>0.04894581498003552</c:v>
                </c:pt>
                <c:pt idx="24">
                  <c:v>0.03936230749619313</c:v>
                </c:pt>
                <c:pt idx="25">
                  <c:v>0.022476765045643398</c:v>
                </c:pt>
                <c:pt idx="26">
                  <c:v>0.016290907883800828</c:v>
                </c:pt>
                <c:pt idx="27">
                  <c:v>0.0072332533949609895</c:v>
                </c:pt>
                <c:pt idx="28">
                  <c:v>0.001138217534605091</c:v>
                </c:pt>
                <c:pt idx="29">
                  <c:v>0.002447337292586014</c:v>
                </c:pt>
                <c:pt idx="30">
                  <c:v>0.0015507834455710844</c:v>
                </c:pt>
                <c:pt idx="31">
                  <c:v>0.0016668098880607686</c:v>
                </c:pt>
                <c:pt idx="32">
                  <c:v>0.0002794979378883904</c:v>
                </c:pt>
                <c:pt idx="33">
                  <c:v>0</c:v>
                </c:pt>
                <c:pt idx="34">
                  <c:v>0</c:v>
                </c:pt>
                <c:pt idx="35">
                  <c:v>0.000435204039037916</c:v>
                </c:pt>
                <c:pt idx="36">
                  <c:v>0.00011954473467709953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3.747439678655188E-05</c:v>
                </c:pt>
                <c:pt idx="42">
                  <c:v>0.0004866664298149714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7.384569272527217E-06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0.0003112937846799211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0.0007277975513931718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0.0007178967464498172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0.004789683895025977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Priv Hlth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data'!$BU$21:$BU$111</c:f>
              <c:numCache>
                <c:ptCount val="91"/>
                <c:pt idx="0">
                  <c:v>0.03173648375045978</c:v>
                </c:pt>
                <c:pt idx="1">
                  <c:v>0.02522768071164129</c:v>
                </c:pt>
                <c:pt idx="2">
                  <c:v>0.0213161505051792</c:v>
                </c:pt>
                <c:pt idx="3">
                  <c:v>0.019277663381764794</c:v>
                </c:pt>
                <c:pt idx="4">
                  <c:v>0.018508834008144192</c:v>
                </c:pt>
                <c:pt idx="5">
                  <c:v>0.01769623167594262</c:v>
                </c:pt>
                <c:pt idx="6">
                  <c:v>0.01668795151645946</c:v>
                </c:pt>
                <c:pt idx="7">
                  <c:v>0.01549339937270624</c:v>
                </c:pt>
                <c:pt idx="8">
                  <c:v>0.01426736336215238</c:v>
                </c:pt>
                <c:pt idx="9">
                  <c:v>0.013342233677652143</c:v>
                </c:pt>
                <c:pt idx="10">
                  <c:v>0.012775735782318071</c:v>
                </c:pt>
                <c:pt idx="11">
                  <c:v>0.012174084430841245</c:v>
                </c:pt>
                <c:pt idx="12">
                  <c:v>0.011537743362534126</c:v>
                </c:pt>
                <c:pt idx="13">
                  <c:v>0.010931414292775039</c:v>
                </c:pt>
                <c:pt idx="14">
                  <c:v>0.010424264948147135</c:v>
                </c:pt>
                <c:pt idx="15">
                  <c:v>0.010126887073384007</c:v>
                </c:pt>
                <c:pt idx="16">
                  <c:v>0.01002249532163229</c:v>
                </c:pt>
                <c:pt idx="17">
                  <c:v>0.009963544981857477</c:v>
                </c:pt>
                <c:pt idx="18">
                  <c:v>0.01009371963125333</c:v>
                </c:pt>
                <c:pt idx="19">
                  <c:v>0.010354109255202644</c:v>
                </c:pt>
                <c:pt idx="20">
                  <c:v>0.010827758475149624</c:v>
                </c:pt>
                <c:pt idx="21">
                  <c:v>0.01142648625270004</c:v>
                </c:pt>
                <c:pt idx="22">
                  <c:v>0.011827509863799178</c:v>
                </c:pt>
                <c:pt idx="23">
                  <c:v>0.012074057877400343</c:v>
                </c:pt>
                <c:pt idx="24">
                  <c:v>0.012130089683893442</c:v>
                </c:pt>
                <c:pt idx="25">
                  <c:v>0.012203441145578186</c:v>
                </c:pt>
                <c:pt idx="26">
                  <c:v>0.01244264998049511</c:v>
                </c:pt>
                <c:pt idx="27">
                  <c:v>0.01278757121607534</c:v>
                </c:pt>
                <c:pt idx="28">
                  <c:v>0.013122632950620982</c:v>
                </c:pt>
                <c:pt idx="29">
                  <c:v>0.01352974566051858</c:v>
                </c:pt>
                <c:pt idx="30">
                  <c:v>0.013674765008558026</c:v>
                </c:pt>
                <c:pt idx="31">
                  <c:v>0.013783824397302604</c:v>
                </c:pt>
                <c:pt idx="32">
                  <c:v>0.014024777295285977</c:v>
                </c:pt>
                <c:pt idx="33">
                  <c:v>0.014128392787753786</c:v>
                </c:pt>
                <c:pt idx="34">
                  <c:v>0.014117656214541271</c:v>
                </c:pt>
                <c:pt idx="35">
                  <c:v>0.013911887016568859</c:v>
                </c:pt>
                <c:pt idx="36">
                  <c:v>0.013959248914176738</c:v>
                </c:pt>
                <c:pt idx="37">
                  <c:v>0.014242271032832241</c:v>
                </c:pt>
                <c:pt idx="38">
                  <c:v>0.014404438654143505</c:v>
                </c:pt>
                <c:pt idx="39">
                  <c:v>0.014749218751672117</c:v>
                </c:pt>
                <c:pt idx="40">
                  <c:v>0.014977670850797726</c:v>
                </c:pt>
                <c:pt idx="41">
                  <c:v>0.015561478320034038</c:v>
                </c:pt>
                <c:pt idx="42">
                  <c:v>0.016043878099181456</c:v>
                </c:pt>
                <c:pt idx="43">
                  <c:v>0.016121897197859055</c:v>
                </c:pt>
                <c:pt idx="44">
                  <c:v>0.016257258670651937</c:v>
                </c:pt>
                <c:pt idx="45">
                  <c:v>0.016483936462842897</c:v>
                </c:pt>
                <c:pt idx="46">
                  <c:v>0.016962969091330236</c:v>
                </c:pt>
                <c:pt idx="47">
                  <c:v>0.017874357978376335</c:v>
                </c:pt>
                <c:pt idx="48">
                  <c:v>0.018794820025883716</c:v>
                </c:pt>
                <c:pt idx="49">
                  <c:v>0.01944278482087067</c:v>
                </c:pt>
                <c:pt idx="50">
                  <c:v>0.019916655829184483</c:v>
                </c:pt>
                <c:pt idx="51">
                  <c:v>0.020297960438214444</c:v>
                </c:pt>
                <c:pt idx="52">
                  <c:v>0.020697199661089533</c:v>
                </c:pt>
                <c:pt idx="53">
                  <c:v>0.021005586303879012</c:v>
                </c:pt>
                <c:pt idx="54">
                  <c:v>0.021496121683573375</c:v>
                </c:pt>
                <c:pt idx="55">
                  <c:v>0.02222445451766846</c:v>
                </c:pt>
                <c:pt idx="56">
                  <c:v>0.023015492971840395</c:v>
                </c:pt>
                <c:pt idx="57">
                  <c:v>0.0240099315209754</c:v>
                </c:pt>
                <c:pt idx="58">
                  <c:v>0.025213234223929057</c:v>
                </c:pt>
                <c:pt idx="59">
                  <c:v>0.026416204244332463</c:v>
                </c:pt>
                <c:pt idx="60">
                  <c:v>0.027514984138772184</c:v>
                </c:pt>
                <c:pt idx="61">
                  <c:v>0.02856716831359853</c:v>
                </c:pt>
                <c:pt idx="62">
                  <c:v>0.029611519326559976</c:v>
                </c:pt>
                <c:pt idx="63">
                  <c:v>0.030836022981124825</c:v>
                </c:pt>
                <c:pt idx="64">
                  <c:v>0.032111931130347514</c:v>
                </c:pt>
                <c:pt idx="65">
                  <c:v>0.03315100962895201</c:v>
                </c:pt>
                <c:pt idx="66">
                  <c:v>0.033976788206401244</c:v>
                </c:pt>
                <c:pt idx="67">
                  <c:v>0.034760941139912</c:v>
                </c:pt>
                <c:pt idx="68">
                  <c:v>0.035656956060620935</c:v>
                </c:pt>
                <c:pt idx="69">
                  <c:v>0.0367057226783402</c:v>
                </c:pt>
                <c:pt idx="70">
                  <c:v>0.03748880699517441</c:v>
                </c:pt>
                <c:pt idx="71">
                  <c:v>0.03838573931321887</c:v>
                </c:pt>
                <c:pt idx="72">
                  <c:v>0.03936193072853731</c:v>
                </c:pt>
                <c:pt idx="73">
                  <c:v>0.04008785413446546</c:v>
                </c:pt>
                <c:pt idx="74">
                  <c:v>0.04106212002350822</c:v>
                </c:pt>
                <c:pt idx="75">
                  <c:v>0.041741538441427604</c:v>
                </c:pt>
                <c:pt idx="76">
                  <c:v>0.04264020474124911</c:v>
                </c:pt>
                <c:pt idx="77">
                  <c:v>0.04361877534086628</c:v>
                </c:pt>
                <c:pt idx="78">
                  <c:v>0.044659577739958434</c:v>
                </c:pt>
                <c:pt idx="79">
                  <c:v>0.04564792719029497</c:v>
                </c:pt>
                <c:pt idx="80">
                  <c:v>0.04661248479764417</c:v>
                </c:pt>
                <c:pt idx="81">
                  <c:v>0.047866204028894334</c:v>
                </c:pt>
                <c:pt idx="82">
                  <c:v>0.04951064379347538</c:v>
                </c:pt>
                <c:pt idx="83">
                  <c:v>0.05124861776112283</c:v>
                </c:pt>
                <c:pt idx="84">
                  <c:v>0.05304052662706787</c:v>
                </c:pt>
                <c:pt idx="85">
                  <c:v>0.05488554372557961</c:v>
                </c:pt>
                <c:pt idx="86">
                  <c:v>0.05670543825090299</c:v>
                </c:pt>
                <c:pt idx="87">
                  <c:v>0.05850356727240872</c:v>
                </c:pt>
                <c:pt idx="88">
                  <c:v>0.06029296589729281</c:v>
                </c:pt>
                <c:pt idx="89">
                  <c:v>0.06209202239742346</c:v>
                </c:pt>
                <c:pt idx="90">
                  <c:v>0.06399287975792967</c:v>
                </c:pt>
              </c:numCache>
            </c:numRef>
          </c:yVal>
          <c:smooth val="1"/>
        </c:ser>
        <c:ser>
          <c:idx val="7"/>
          <c:order val="5"/>
          <c:tx>
            <c:v>Priv Oth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data'!$CC$21:$CC$111</c:f>
              <c:numCache>
                <c:ptCount val="91"/>
                <c:pt idx="0">
                  <c:v>0.2273814115542965</c:v>
                </c:pt>
                <c:pt idx="1">
                  <c:v>0.22991296888737595</c:v>
                </c:pt>
                <c:pt idx="2">
                  <c:v>0.23062742337080236</c:v>
                </c:pt>
                <c:pt idx="3">
                  <c:v>0.2328466335717731</c:v>
                </c:pt>
                <c:pt idx="4">
                  <c:v>0.23972115803142804</c:v>
                </c:pt>
                <c:pt idx="5">
                  <c:v>0.25003384825591124</c:v>
                </c:pt>
                <c:pt idx="6">
                  <c:v>0.2646128161762603</c:v>
                </c:pt>
                <c:pt idx="7">
                  <c:v>0.28113339030422496</c:v>
                </c:pt>
                <c:pt idx="8">
                  <c:v>0.29742182861289446</c:v>
                </c:pt>
                <c:pt idx="9">
                  <c:v>0.31206526175245497</c:v>
                </c:pt>
                <c:pt idx="10">
                  <c:v>0.32560972606523286</c:v>
                </c:pt>
                <c:pt idx="11">
                  <c:v>0.33802810265663513</c:v>
                </c:pt>
                <c:pt idx="12">
                  <c:v>0.34914071301844035</c:v>
                </c:pt>
                <c:pt idx="13">
                  <c:v>0.3621415959468005</c:v>
                </c:pt>
                <c:pt idx="14">
                  <c:v>0.3754592921618334</c:v>
                </c:pt>
                <c:pt idx="15">
                  <c:v>0.38918795792212446</c:v>
                </c:pt>
                <c:pt idx="16">
                  <c:v>0.40591073869176114</c:v>
                </c:pt>
                <c:pt idx="17">
                  <c:v>0.422848826786468</c:v>
                </c:pt>
                <c:pt idx="18">
                  <c:v>0.4446095270670786</c:v>
                </c:pt>
                <c:pt idx="19">
                  <c:v>0.4668949404987812</c:v>
                </c:pt>
                <c:pt idx="20">
                  <c:v>0.48596025803923193</c:v>
                </c:pt>
                <c:pt idx="21">
                  <c:v>0.5000276167201682</c:v>
                </c:pt>
                <c:pt idx="22">
                  <c:v>0.508980738023998</c:v>
                </c:pt>
                <c:pt idx="23">
                  <c:v>0.5172266349086962</c:v>
                </c:pt>
                <c:pt idx="24">
                  <c:v>0.5246915243986523</c:v>
                </c:pt>
                <c:pt idx="25">
                  <c:v>0.5331826042269806</c:v>
                </c:pt>
                <c:pt idx="26">
                  <c:v>0.5446334516396348</c:v>
                </c:pt>
                <c:pt idx="27">
                  <c:v>0.5606844981787112</c:v>
                </c:pt>
                <c:pt idx="28">
                  <c:v>0.5796387761217523</c:v>
                </c:pt>
                <c:pt idx="29">
                  <c:v>0.5965948560253862</c:v>
                </c:pt>
                <c:pt idx="30">
                  <c:v>0.608810551027748</c:v>
                </c:pt>
                <c:pt idx="31">
                  <c:v>0.61508746591115</c:v>
                </c:pt>
                <c:pt idx="32">
                  <c:v>0.6138838449401746</c:v>
                </c:pt>
                <c:pt idx="33">
                  <c:v>0.609674763590489</c:v>
                </c:pt>
                <c:pt idx="34">
                  <c:v>0.6056582050336026</c:v>
                </c:pt>
                <c:pt idx="35">
                  <c:v>0.5991693280302932</c:v>
                </c:pt>
                <c:pt idx="36">
                  <c:v>0.5946055659842585</c:v>
                </c:pt>
                <c:pt idx="37">
                  <c:v>0.5938946266303703</c:v>
                </c:pt>
                <c:pt idx="38">
                  <c:v>0.5915203086945556</c:v>
                </c:pt>
                <c:pt idx="39">
                  <c:v>0.5884462184256178</c:v>
                </c:pt>
                <c:pt idx="40">
                  <c:v>0.5850510448191628</c:v>
                </c:pt>
                <c:pt idx="41">
                  <c:v>0.5785677849566834</c:v>
                </c:pt>
                <c:pt idx="42">
                  <c:v>0.5739782066153315</c:v>
                </c:pt>
                <c:pt idx="43">
                  <c:v>0.5696187952601697</c:v>
                </c:pt>
                <c:pt idx="44">
                  <c:v>0.5684755028526001</c:v>
                </c:pt>
                <c:pt idx="45">
                  <c:v>0.569967259072489</c:v>
                </c:pt>
                <c:pt idx="46">
                  <c:v>0.5716526813068783</c:v>
                </c:pt>
                <c:pt idx="47">
                  <c:v>0.5754782698662824</c:v>
                </c:pt>
                <c:pt idx="48">
                  <c:v>0.5788907418652831</c:v>
                </c:pt>
                <c:pt idx="49">
                  <c:v>0.5803746692913861</c:v>
                </c:pt>
                <c:pt idx="50">
                  <c:v>0.5808743044972314</c:v>
                </c:pt>
                <c:pt idx="51">
                  <c:v>0.5807757568032145</c:v>
                </c:pt>
                <c:pt idx="52">
                  <c:v>0.5760818945872945</c:v>
                </c:pt>
                <c:pt idx="53">
                  <c:v>0.5712931949772219</c:v>
                </c:pt>
                <c:pt idx="54">
                  <c:v>0.5664237650185877</c:v>
                </c:pt>
                <c:pt idx="55">
                  <c:v>0.560076593248783</c:v>
                </c:pt>
                <c:pt idx="56">
                  <c:v>0.5526018396830389</c:v>
                </c:pt>
                <c:pt idx="57">
                  <c:v>0.5456146736756219</c:v>
                </c:pt>
                <c:pt idx="58">
                  <c:v>0.5384551443584834</c:v>
                </c:pt>
                <c:pt idx="59">
                  <c:v>0.5313619412409586</c:v>
                </c:pt>
                <c:pt idx="60">
                  <c:v>0.5253078869576974</c:v>
                </c:pt>
                <c:pt idx="61">
                  <c:v>0.5198337603873292</c:v>
                </c:pt>
                <c:pt idx="62">
                  <c:v>0.5153942493117252</c:v>
                </c:pt>
                <c:pt idx="63">
                  <c:v>0.5122399425786106</c:v>
                </c:pt>
                <c:pt idx="64">
                  <c:v>0.5094770322656588</c:v>
                </c:pt>
                <c:pt idx="65">
                  <c:v>0.5058627977515481</c:v>
                </c:pt>
                <c:pt idx="66">
                  <c:v>0.502663314657255</c:v>
                </c:pt>
                <c:pt idx="67">
                  <c:v>0.5002040070449184</c:v>
                </c:pt>
                <c:pt idx="68">
                  <c:v>0.49886268152065594</c:v>
                </c:pt>
                <c:pt idx="69">
                  <c:v>0.49757692897309713</c:v>
                </c:pt>
                <c:pt idx="70">
                  <c:v>0.4962115915990132</c:v>
                </c:pt>
                <c:pt idx="71">
                  <c:v>0.49523969865022577</c:v>
                </c:pt>
                <c:pt idx="72">
                  <c:v>0.4940442676326986</c:v>
                </c:pt>
                <c:pt idx="73">
                  <c:v>0.4914783173794004</c:v>
                </c:pt>
                <c:pt idx="74">
                  <c:v>0.4900557114044492</c:v>
                </c:pt>
                <c:pt idx="75">
                  <c:v>0.4892424008647938</c:v>
                </c:pt>
                <c:pt idx="76">
                  <c:v>0.48814104521198864</c:v>
                </c:pt>
                <c:pt idx="77">
                  <c:v>0.4873813963037503</c:v>
                </c:pt>
                <c:pt idx="78">
                  <c:v>0.48699142531620987</c:v>
                </c:pt>
                <c:pt idx="79">
                  <c:v>0.48618496097481295</c:v>
                </c:pt>
                <c:pt idx="80">
                  <c:v>0.4857200200275041</c:v>
                </c:pt>
                <c:pt idx="81">
                  <c:v>0.48524401655148786</c:v>
                </c:pt>
                <c:pt idx="82">
                  <c:v>0.48556619473608276</c:v>
                </c:pt>
                <c:pt idx="83">
                  <c:v>0.4862257733199561</c:v>
                </c:pt>
                <c:pt idx="84">
                  <c:v>0.48716509066761615</c:v>
                </c:pt>
                <c:pt idx="85">
                  <c:v>0.4879207530018862</c:v>
                </c:pt>
                <c:pt idx="86">
                  <c:v>0.48852754988161484</c:v>
                </c:pt>
                <c:pt idx="87">
                  <c:v>0.4889990319598304</c:v>
                </c:pt>
                <c:pt idx="88">
                  <c:v>0.48936754700887874</c:v>
                </c:pt>
                <c:pt idx="89">
                  <c:v>0.48969239762475225</c:v>
                </c:pt>
                <c:pt idx="90">
                  <c:v>0.4899982265900832</c:v>
                </c:pt>
              </c:numCache>
            </c:numRef>
          </c:yVal>
          <c:smooth val="1"/>
        </c:ser>
        <c:axId val="30917728"/>
        <c:axId val="9824097"/>
      </c:scatterChart>
      <c:valAx>
        <c:axId val="30917728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crossBetween val="midCat"/>
        <c:dispUnits/>
        <c:majorUnit val="10"/>
      </c:valAx>
      <c:valAx>
        <c:axId val="98240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12125"/>
          <c:w val="0.120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YL Components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475"/>
          <c:w val="0.809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Earnings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data'!$BZ$21:$BZ$111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8.679600800114234E-06</c:v>
                </c:pt>
                <c:pt idx="12">
                  <c:v>0.0002283579919411122</c:v>
                </c:pt>
                <c:pt idx="13">
                  <c:v>0.0010883088917276022</c:v>
                </c:pt>
                <c:pt idx="14">
                  <c:v>0.0048398134170544675</c:v>
                </c:pt>
                <c:pt idx="15">
                  <c:v>0.013695391760483271</c:v>
                </c:pt>
                <c:pt idx="16">
                  <c:v>0.03181683179564889</c:v>
                </c:pt>
                <c:pt idx="17">
                  <c:v>0.06224082601211807</c:v>
                </c:pt>
                <c:pt idx="18">
                  <c:v>0.10211176634245585</c:v>
                </c:pt>
                <c:pt idx="19">
                  <c:v>0.15744479689883292</c:v>
                </c:pt>
                <c:pt idx="20">
                  <c:v>0.2393624661213341</c:v>
                </c:pt>
                <c:pt idx="21">
                  <c:v>0.3448047993966692</c:v>
                </c:pt>
                <c:pt idx="22">
                  <c:v>0.45857852521973824</c:v>
                </c:pt>
                <c:pt idx="23">
                  <c:v>0.5675467983149546</c:v>
                </c:pt>
                <c:pt idx="24">
                  <c:v>0.6669138193577443</c:v>
                </c:pt>
                <c:pt idx="25">
                  <c:v>0.7464550348958334</c:v>
                </c:pt>
                <c:pt idx="26">
                  <c:v>0.8001406379257995</c:v>
                </c:pt>
                <c:pt idx="27">
                  <c:v>0.8432612765162862</c:v>
                </c:pt>
                <c:pt idx="28">
                  <c:v>0.879847103734211</c:v>
                </c:pt>
                <c:pt idx="29">
                  <c:v>0.8918867826064754</c:v>
                </c:pt>
                <c:pt idx="30">
                  <c:v>0.8951897316666617</c:v>
                </c:pt>
                <c:pt idx="31">
                  <c:v>0.9052098785885694</c:v>
                </c:pt>
                <c:pt idx="32">
                  <c:v>0.9116093423926803</c:v>
                </c:pt>
                <c:pt idx="33">
                  <c:v>0.9280864165725339</c:v>
                </c:pt>
                <c:pt idx="34">
                  <c:v>0.9481465598698362</c:v>
                </c:pt>
                <c:pt idx="35">
                  <c:v>0.9565449064806043</c:v>
                </c:pt>
                <c:pt idx="36">
                  <c:v>0.9557598106145675</c:v>
                </c:pt>
                <c:pt idx="37">
                  <c:v>0.9527071931512313</c:v>
                </c:pt>
                <c:pt idx="38">
                  <c:v>0.9652986297096965</c:v>
                </c:pt>
                <c:pt idx="39">
                  <c:v>0.9735985858639731</c:v>
                </c:pt>
                <c:pt idx="40">
                  <c:v>0.9671108419724845</c:v>
                </c:pt>
                <c:pt idx="41">
                  <c:v>0.9521022846262699</c:v>
                </c:pt>
                <c:pt idx="42">
                  <c:v>0.930936740972494</c:v>
                </c:pt>
                <c:pt idx="43">
                  <c:v>0.9216366008454057</c:v>
                </c:pt>
                <c:pt idx="44">
                  <c:v>0.9259886863435492</c:v>
                </c:pt>
                <c:pt idx="45">
                  <c:v>0.922653578312678</c:v>
                </c:pt>
                <c:pt idx="46">
                  <c:v>0.9035691427556145</c:v>
                </c:pt>
                <c:pt idx="47">
                  <c:v>0.8698442358329641</c:v>
                </c:pt>
                <c:pt idx="48">
                  <c:v>0.8366515798674047</c:v>
                </c:pt>
                <c:pt idx="49">
                  <c:v>0.8001241300349861</c:v>
                </c:pt>
                <c:pt idx="50">
                  <c:v>0.7687730178267915</c:v>
                </c:pt>
                <c:pt idx="51">
                  <c:v>0.7383882741195695</c:v>
                </c:pt>
                <c:pt idx="52">
                  <c:v>0.6953718237396145</c:v>
                </c:pt>
                <c:pt idx="53">
                  <c:v>0.6539598660897732</c:v>
                </c:pt>
                <c:pt idx="54">
                  <c:v>0.6081124552371444</c:v>
                </c:pt>
                <c:pt idx="55">
                  <c:v>0.5570397542951457</c:v>
                </c:pt>
                <c:pt idx="56">
                  <c:v>0.5052385926903677</c:v>
                </c:pt>
                <c:pt idx="57">
                  <c:v>0.4507590400812986</c:v>
                </c:pt>
                <c:pt idx="58">
                  <c:v>0.39921280829209205</c:v>
                </c:pt>
                <c:pt idx="59">
                  <c:v>0.3543427045601269</c:v>
                </c:pt>
                <c:pt idx="60">
                  <c:v>0.31681718422188654</c:v>
                </c:pt>
                <c:pt idx="61">
                  <c:v>0.28009595231478124</c:v>
                </c:pt>
                <c:pt idx="62">
                  <c:v>0.24303608587515643</c:v>
                </c:pt>
                <c:pt idx="63">
                  <c:v>0.20721991193405973</c:v>
                </c:pt>
                <c:pt idx="64">
                  <c:v>0.17417317944001043</c:v>
                </c:pt>
                <c:pt idx="65">
                  <c:v>0.14502711303127003</c:v>
                </c:pt>
                <c:pt idx="66">
                  <c:v>0.11969793087790591</c:v>
                </c:pt>
                <c:pt idx="67">
                  <c:v>0.09813792003460164</c:v>
                </c:pt>
                <c:pt idx="68">
                  <c:v>0.08206605745348751</c:v>
                </c:pt>
                <c:pt idx="69">
                  <c:v>0.06848565828951284</c:v>
                </c:pt>
                <c:pt idx="70">
                  <c:v>0.05986342697963351</c:v>
                </c:pt>
                <c:pt idx="71">
                  <c:v>0.05045404916952954</c:v>
                </c:pt>
                <c:pt idx="72">
                  <c:v>0.042699744495474534</c:v>
                </c:pt>
                <c:pt idx="73">
                  <c:v>0.03579096085111391</c:v>
                </c:pt>
                <c:pt idx="74">
                  <c:v>0.030730738245732223</c:v>
                </c:pt>
                <c:pt idx="75">
                  <c:v>0.027511048932011437</c:v>
                </c:pt>
                <c:pt idx="76">
                  <c:v>0.024496514715816074</c:v>
                </c:pt>
                <c:pt idx="77">
                  <c:v>0.021538908446616906</c:v>
                </c:pt>
                <c:pt idx="78">
                  <c:v>0.01910930735068786</c:v>
                </c:pt>
                <c:pt idx="79">
                  <c:v>0.01690169397444461</c:v>
                </c:pt>
                <c:pt idx="80">
                  <c:v>0.01541610946684376</c:v>
                </c:pt>
                <c:pt idx="81">
                  <c:v>0.014209195577995522</c:v>
                </c:pt>
                <c:pt idx="82">
                  <c:v>0.012989987880149658</c:v>
                </c:pt>
                <c:pt idx="83">
                  <c:v>0.01184713174774858</c:v>
                </c:pt>
                <c:pt idx="84">
                  <c:v>0.011043470216619347</c:v>
                </c:pt>
                <c:pt idx="85">
                  <c:v>0.010038169654466482</c:v>
                </c:pt>
                <c:pt idx="86">
                  <c:v>0.009043782007676592</c:v>
                </c:pt>
                <c:pt idx="87">
                  <c:v>0.008034190250723187</c:v>
                </c:pt>
                <c:pt idx="88">
                  <c:v>0.00699537324374983</c:v>
                </c:pt>
                <c:pt idx="89">
                  <c:v>0.005921316745151876</c:v>
                </c:pt>
                <c:pt idx="90">
                  <c:v>0.004825446125577514</c:v>
                </c:pt>
              </c:numCache>
            </c:numRef>
          </c:yVal>
          <c:smooth val="1"/>
        </c:ser>
        <c:ser>
          <c:idx val="1"/>
          <c:order val="1"/>
          <c:tx>
            <c:v>Fringe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data'!$CA$21:$CA$111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Self-Emp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data'!$BL$21:$BL$111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data'!$CB$21:$CB$111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7.633355097511342E-16</c:v>
                </c:pt>
                <c:pt idx="13">
                  <c:v>2.3700546244629946E-05</c:v>
                </c:pt>
                <c:pt idx="14">
                  <c:v>8.862114488733088E-05</c:v>
                </c:pt>
                <c:pt idx="15">
                  <c:v>0.0003990488763089342</c:v>
                </c:pt>
                <c:pt idx="16">
                  <c:v>0.0009050094998200836</c:v>
                </c:pt>
                <c:pt idx="17">
                  <c:v>0.0016979521400084861</c:v>
                </c:pt>
                <c:pt idx="18">
                  <c:v>0.002726283635099403</c:v>
                </c:pt>
                <c:pt idx="19">
                  <c:v>0.003970943555141875</c:v>
                </c:pt>
                <c:pt idx="20">
                  <c:v>0.00669752944564382</c:v>
                </c:pt>
                <c:pt idx="21">
                  <c:v>0.009646218437894281</c:v>
                </c:pt>
                <c:pt idx="22">
                  <c:v>0.012532707797691946</c:v>
                </c:pt>
                <c:pt idx="23">
                  <c:v>0.016116126326394097</c:v>
                </c:pt>
                <c:pt idx="24">
                  <c:v>0.018812058012760417</c:v>
                </c:pt>
                <c:pt idx="25">
                  <c:v>0.021304417281070537</c:v>
                </c:pt>
                <c:pt idx="26">
                  <c:v>0.02564805240493667</c:v>
                </c:pt>
                <c:pt idx="27">
                  <c:v>0.031359717387566086</c:v>
                </c:pt>
                <c:pt idx="28">
                  <c:v>0.03790560136044105</c:v>
                </c:pt>
                <c:pt idx="29">
                  <c:v>0.04553095009422883</c:v>
                </c:pt>
                <c:pt idx="30">
                  <c:v>0.052393549474677836</c:v>
                </c:pt>
                <c:pt idx="31">
                  <c:v>0.05741546526039648</c:v>
                </c:pt>
                <c:pt idx="32">
                  <c:v>0.06025536495468393</c:v>
                </c:pt>
                <c:pt idx="33">
                  <c:v>0.06123802361578437</c:v>
                </c:pt>
                <c:pt idx="34">
                  <c:v>0.06499794020508218</c:v>
                </c:pt>
                <c:pt idx="35">
                  <c:v>0.07068546916129702</c:v>
                </c:pt>
                <c:pt idx="36">
                  <c:v>0.07749217793574896</c:v>
                </c:pt>
                <c:pt idx="37">
                  <c:v>0.0848732504252586</c:v>
                </c:pt>
                <c:pt idx="38">
                  <c:v>0.08547709366331846</c:v>
                </c:pt>
                <c:pt idx="39">
                  <c:v>0.08400686240140162</c:v>
                </c:pt>
                <c:pt idx="40">
                  <c:v>0.08484227590736632</c:v>
                </c:pt>
                <c:pt idx="41">
                  <c:v>0.08670495961006922</c:v>
                </c:pt>
                <c:pt idx="42">
                  <c:v>0.08814607399625923</c:v>
                </c:pt>
                <c:pt idx="43">
                  <c:v>0.08962285807241238</c:v>
                </c:pt>
                <c:pt idx="44">
                  <c:v>0.09035258876138035</c:v>
                </c:pt>
                <c:pt idx="45">
                  <c:v>0.09081287696535506</c:v>
                </c:pt>
                <c:pt idx="46">
                  <c:v>0.09080609176082395</c:v>
                </c:pt>
                <c:pt idx="47">
                  <c:v>0.08879707470184897</c:v>
                </c:pt>
                <c:pt idx="48">
                  <c:v>0.08595260121131346</c:v>
                </c:pt>
                <c:pt idx="49">
                  <c:v>0.0823585254413147</c:v>
                </c:pt>
                <c:pt idx="50">
                  <c:v>0.07878026257271342</c:v>
                </c:pt>
                <c:pt idx="51">
                  <c:v>0.07653854141802582</c:v>
                </c:pt>
                <c:pt idx="52">
                  <c:v>0.07433836039858288</c:v>
                </c:pt>
                <c:pt idx="53">
                  <c:v>0.07178928013602481</c:v>
                </c:pt>
                <c:pt idx="54">
                  <c:v>0.06827827279497163</c:v>
                </c:pt>
                <c:pt idx="55">
                  <c:v>0.06426486428002338</c:v>
                </c:pt>
                <c:pt idx="56">
                  <c:v>0.06031232722038443</c:v>
                </c:pt>
                <c:pt idx="57">
                  <c:v>0.05626117230474941</c:v>
                </c:pt>
                <c:pt idx="58">
                  <c:v>0.05173249381830715</c:v>
                </c:pt>
                <c:pt idx="59">
                  <c:v>0.04699767625921509</c:v>
                </c:pt>
                <c:pt idx="60">
                  <c:v>0.04244644407263305</c:v>
                </c:pt>
                <c:pt idx="61">
                  <c:v>0.03873267841965197</c:v>
                </c:pt>
                <c:pt idx="62">
                  <c:v>0.0355995524998813</c:v>
                </c:pt>
                <c:pt idx="63">
                  <c:v>0.03270962968449236</c:v>
                </c:pt>
                <c:pt idx="64">
                  <c:v>0.029922122900236235</c:v>
                </c:pt>
                <c:pt idx="65">
                  <c:v>0.027146920960061088</c:v>
                </c:pt>
                <c:pt idx="66">
                  <c:v>0.024515395429793835</c:v>
                </c:pt>
                <c:pt idx="67">
                  <c:v>0.021928571726934933</c:v>
                </c:pt>
                <c:pt idx="68">
                  <c:v>0.019421648840086052</c:v>
                </c:pt>
                <c:pt idx="69">
                  <c:v>0.01706477607403316</c:v>
                </c:pt>
                <c:pt idx="70">
                  <c:v>0.01521203038686733</c:v>
                </c:pt>
                <c:pt idx="71">
                  <c:v>0.013595908494392928</c:v>
                </c:pt>
                <c:pt idx="72">
                  <c:v>0.011962132784536039</c:v>
                </c:pt>
                <c:pt idx="73">
                  <c:v>0.010037951800940121</c:v>
                </c:pt>
                <c:pt idx="74">
                  <c:v>0.0083644628099905</c:v>
                </c:pt>
                <c:pt idx="75">
                  <c:v>0.006936198867006713</c:v>
                </c:pt>
                <c:pt idx="76">
                  <c:v>0.005628128960727613</c:v>
                </c:pt>
                <c:pt idx="77">
                  <c:v>0.004424737856560105</c:v>
                </c:pt>
                <c:pt idx="78">
                  <c:v>0.0034033037646267186</c:v>
                </c:pt>
                <c:pt idx="79">
                  <c:v>0.002522646680630122</c:v>
                </c:pt>
                <c:pt idx="80">
                  <c:v>0.0018137363858451298</c:v>
                </c:pt>
                <c:pt idx="81">
                  <c:v>0.0013557596808014536</c:v>
                </c:pt>
                <c:pt idx="82">
                  <c:v>0.0009812862409893713</c:v>
                </c:pt>
                <c:pt idx="83">
                  <c:v>0.000594116623681402</c:v>
                </c:pt>
                <c:pt idx="84">
                  <c:v>0.00021320295310958261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axId val="21308010"/>
        <c:axId val="57554363"/>
      </c:scatterChart>
      <c:valAx>
        <c:axId val="2130801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crossBetween val="midCat"/>
        <c:dispUnits/>
        <c:majorUnit val="10"/>
      </c:valAx>
      <c:valAx>
        <c:axId val="575543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3345"/>
          <c:w val="0.165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Transfers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(Black is US 2003
Circles are public transfers, lines are private transfers)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475"/>
          <c:w val="0.92"/>
          <c:h val="0.81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'graph data'!$A$11</c:f>
              <c:strCache>
                <c:ptCount val="1"/>
                <c:pt idx="0">
                  <c:v>lcd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data'!$B$10:$CN$10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data'!$B$14:$CN$14</c:f>
              <c:numCache>
                <c:ptCount val="91"/>
                <c:pt idx="0">
                  <c:v>0.24415775759179326</c:v>
                </c:pt>
                <c:pt idx="1">
                  <c:v>0.24514712854771614</c:v>
                </c:pt>
                <c:pt idx="2">
                  <c:v>0.2721224064760597</c:v>
                </c:pt>
                <c:pt idx="3">
                  <c:v>0.3165386007278241</c:v>
                </c:pt>
                <c:pt idx="4">
                  <c:v>0.35975621418589465</c:v>
                </c:pt>
                <c:pt idx="5">
                  <c:v>0.3900331616302292</c:v>
                </c:pt>
                <c:pt idx="6">
                  <c:v>0.40434191582563456</c:v>
                </c:pt>
                <c:pt idx="7">
                  <c:v>0.4015133993649222</c:v>
                </c:pt>
                <c:pt idx="8">
                  <c:v>0.3969194027875327</c:v>
                </c:pt>
                <c:pt idx="9">
                  <c:v>0.4024728657656374</c:v>
                </c:pt>
                <c:pt idx="10">
                  <c:v>0.4172789940483495</c:v>
                </c:pt>
                <c:pt idx="11">
                  <c:v>0.43545461184491596</c:v>
                </c:pt>
                <c:pt idx="12">
                  <c:v>0.45396482238458497</c:v>
                </c:pt>
                <c:pt idx="13">
                  <c:v>0.4752138235624421</c:v>
                </c:pt>
                <c:pt idx="14">
                  <c:v>0.49924805960828716</c:v>
                </c:pt>
                <c:pt idx="15">
                  <c:v>0.5224086238056268</c:v>
                </c:pt>
                <c:pt idx="16">
                  <c:v>0.5377558549238273</c:v>
                </c:pt>
                <c:pt idx="17">
                  <c:v>0.5376463262875145</c:v>
                </c:pt>
                <c:pt idx="18">
                  <c:v>0.5300356324837047</c:v>
                </c:pt>
                <c:pt idx="19">
                  <c:v>0.4985012957041025</c:v>
                </c:pt>
                <c:pt idx="20">
                  <c:v>0.4257020348498711</c:v>
                </c:pt>
                <c:pt idx="21">
                  <c:v>0.314239566597095</c:v>
                </c:pt>
                <c:pt idx="22">
                  <c:v>0.18498045237247795</c:v>
                </c:pt>
                <c:pt idx="23">
                  <c:v>0.06305164163527634</c:v>
                </c:pt>
                <c:pt idx="24">
                  <c:v>-0.0405372959147863</c:v>
                </c:pt>
                <c:pt idx="25">
                  <c:v>-0.11792513033293582</c:v>
                </c:pt>
                <c:pt idx="26">
                  <c:v>-0.16881153575257754</c:v>
                </c:pt>
                <c:pt idx="27">
                  <c:v>-0.20549641439701594</c:v>
                </c:pt>
                <c:pt idx="28">
                  <c:v>-0.23155324767996022</c:v>
                </c:pt>
                <c:pt idx="29">
                  <c:v>-0.24614714561364656</c:v>
                </c:pt>
                <c:pt idx="30">
                  <c:v>-0.25936960800556425</c:v>
                </c:pt>
                <c:pt idx="31">
                  <c:v>-0.2783791156011818</c:v>
                </c:pt>
                <c:pt idx="32">
                  <c:v>-0.30397310348474804</c:v>
                </c:pt>
                <c:pt idx="33">
                  <c:v>-0.3362835123446845</c:v>
                </c:pt>
                <c:pt idx="34">
                  <c:v>-0.3760218192418116</c:v>
                </c:pt>
                <c:pt idx="35">
                  <c:v>-0.41716149195822466</c:v>
                </c:pt>
                <c:pt idx="36">
                  <c:v>-0.45369742000414964</c:v>
                </c:pt>
                <c:pt idx="37">
                  <c:v>-0.4919597767241512</c:v>
                </c:pt>
                <c:pt idx="38">
                  <c:v>-0.5254343279447031</c:v>
                </c:pt>
                <c:pt idx="39">
                  <c:v>-0.5512914116648655</c:v>
                </c:pt>
                <c:pt idx="40">
                  <c:v>-0.5770005037316416</c:v>
                </c:pt>
                <c:pt idx="41">
                  <c:v>-0.5893647604022049</c:v>
                </c:pt>
                <c:pt idx="42">
                  <c:v>-0.5955889543877763</c:v>
                </c:pt>
                <c:pt idx="43">
                  <c:v>-0.6054024036811505</c:v>
                </c:pt>
                <c:pt idx="44">
                  <c:v>-0.6129766675801502</c:v>
                </c:pt>
                <c:pt idx="45">
                  <c:v>-0.6099988556902401</c:v>
                </c:pt>
                <c:pt idx="46">
                  <c:v>-0.5908443849623016</c:v>
                </c:pt>
                <c:pt idx="47">
                  <c:v>-0.5542603691939763</c:v>
                </c:pt>
                <c:pt idx="48">
                  <c:v>-0.5058389131613479</c:v>
                </c:pt>
                <c:pt idx="49">
                  <c:v>-0.4381954570296908</c:v>
                </c:pt>
                <c:pt idx="50">
                  <c:v>-0.36988591091973266</c:v>
                </c:pt>
                <c:pt idx="51">
                  <c:v>-0.3047351763053155</c:v>
                </c:pt>
                <c:pt idx="52">
                  <c:v>-0.2368556665270615</c:v>
                </c:pt>
                <c:pt idx="53">
                  <c:v>-0.17305909023630128</c:v>
                </c:pt>
                <c:pt idx="54">
                  <c:v>-0.11336775244264193</c:v>
                </c:pt>
                <c:pt idx="55">
                  <c:v>-0.05746437489611419</c:v>
                </c:pt>
                <c:pt idx="56">
                  <c:v>-0.00301189926442068</c:v>
                </c:pt>
                <c:pt idx="57">
                  <c:v>0.04546490040725911</c:v>
                </c:pt>
                <c:pt idx="58">
                  <c:v>0.08728084919262649</c:v>
                </c:pt>
                <c:pt idx="59">
                  <c:v>0.1229027034792618</c:v>
                </c:pt>
                <c:pt idx="60">
                  <c:v>0.15101782119396137</c:v>
                </c:pt>
                <c:pt idx="61">
                  <c:v>0.17264385069197344</c:v>
                </c:pt>
                <c:pt idx="62">
                  <c:v>0.1884078404871969</c:v>
                </c:pt>
                <c:pt idx="63">
                  <c:v>0.19727350520435116</c:v>
                </c:pt>
                <c:pt idx="64">
                  <c:v>0.2018412189812471</c:v>
                </c:pt>
                <c:pt idx="65">
                  <c:v>0.20567432109032635</c:v>
                </c:pt>
                <c:pt idx="66">
                  <c:v>0.20959399379139243</c:v>
                </c:pt>
                <c:pt idx="67">
                  <c:v>0.2145684548034705</c:v>
                </c:pt>
                <c:pt idx="68">
                  <c:v>0.22022952102754373</c:v>
                </c:pt>
                <c:pt idx="69">
                  <c:v>0.22681110662826706</c:v>
                </c:pt>
                <c:pt idx="70">
                  <c:v>0.23482688206842714</c:v>
                </c:pt>
                <c:pt idx="71">
                  <c:v>0.24218022359511127</c:v>
                </c:pt>
                <c:pt idx="72">
                  <c:v>0.2501583427736162</c:v>
                </c:pt>
                <c:pt idx="73">
                  <c:v>0.2572678670545723</c:v>
                </c:pt>
                <c:pt idx="74">
                  <c:v>0.2639138197375363</c:v>
                </c:pt>
                <c:pt idx="75">
                  <c:v>0.2717116367194245</c:v>
                </c:pt>
                <c:pt idx="76">
                  <c:v>0.2796042675433573</c:v>
                </c:pt>
                <c:pt idx="77">
                  <c:v>0.28782141334178746</c:v>
                </c:pt>
                <c:pt idx="78">
                  <c:v>0.29620951389643435</c:v>
                </c:pt>
                <c:pt idx="79">
                  <c:v>0.30481672107746743</c:v>
                </c:pt>
                <c:pt idx="80">
                  <c:v>0.31360251790526034</c:v>
                </c:pt>
                <c:pt idx="81">
                  <c:v>0.32539918929067857</c:v>
                </c:pt>
                <c:pt idx="82">
                  <c:v>0.3387216839635828</c:v>
                </c:pt>
                <c:pt idx="83">
                  <c:v>0.35198808317484465</c:v>
                </c:pt>
                <c:pt idx="84">
                  <c:v>0.3650866446465245</c:v>
                </c:pt>
                <c:pt idx="85">
                  <c:v>0.37892778491121176</c:v>
                </c:pt>
                <c:pt idx="86">
                  <c:v>0.39280926269088684</c:v>
                </c:pt>
                <c:pt idx="87">
                  <c:v>0.40681787152968324</c:v>
                </c:pt>
                <c:pt idx="88">
                  <c:v>0.41809015452785137</c:v>
                </c:pt>
                <c:pt idx="89">
                  <c:v>0.43344663628108293</c:v>
                </c:pt>
                <c:pt idx="90">
                  <c:v>0.44988203253203224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data'!$B$6:$CN$6</c:f>
              <c:numCache>
                <c:ptCount val="91"/>
                <c:pt idx="0">
                  <c:v>0.21470887846657738</c:v>
                </c:pt>
                <c:pt idx="1">
                  <c:v>0.1889496026317756</c:v>
                </c:pt>
                <c:pt idx="2">
                  <c:v>0.18701080065090783</c:v>
                </c:pt>
                <c:pt idx="3">
                  <c:v>0.2039778121149863</c:v>
                </c:pt>
                <c:pt idx="4">
                  <c:v>0.2156602783341156</c:v>
                </c:pt>
                <c:pt idx="5">
                  <c:v>0.22553025863196077</c:v>
                </c:pt>
                <c:pt idx="6">
                  <c:v>0.22992239564102981</c:v>
                </c:pt>
                <c:pt idx="7">
                  <c:v>0.2404824456177174</c:v>
                </c:pt>
                <c:pt idx="8">
                  <c:v>0.24887825152273862</c:v>
                </c:pt>
                <c:pt idx="9">
                  <c:v>0.2648434325796764</c:v>
                </c:pt>
                <c:pt idx="10">
                  <c:v>0.2913412681187238</c:v>
                </c:pt>
                <c:pt idx="11">
                  <c:v>0.30650033674770233</c:v>
                </c:pt>
                <c:pt idx="12">
                  <c:v>0.33051910832322384</c:v>
                </c:pt>
                <c:pt idx="13">
                  <c:v>0.3438344601670993</c:v>
                </c:pt>
                <c:pt idx="14">
                  <c:v>0.3578241977691712</c:v>
                </c:pt>
                <c:pt idx="15">
                  <c:v>0.3709153631490829</c:v>
                </c:pt>
                <c:pt idx="16">
                  <c:v>0.41117532538941615</c:v>
                </c:pt>
                <c:pt idx="17">
                  <c:v>0.3822886027231624</c:v>
                </c:pt>
                <c:pt idx="18">
                  <c:v>0.36260950578459294</c:v>
                </c:pt>
                <c:pt idx="19">
                  <c:v>0.30453676467382024</c:v>
                </c:pt>
                <c:pt idx="20">
                  <c:v>0.2362110314214223</c:v>
                </c:pt>
                <c:pt idx="21">
                  <c:v>0.18912098427994012</c:v>
                </c:pt>
                <c:pt idx="22">
                  <c:v>0.1268835344242539</c:v>
                </c:pt>
                <c:pt idx="23">
                  <c:v>0.08822721311820474</c:v>
                </c:pt>
                <c:pt idx="24">
                  <c:v>0.051006803830885517</c:v>
                </c:pt>
                <c:pt idx="25">
                  <c:v>0.013891088709054209</c:v>
                </c:pt>
                <c:pt idx="26">
                  <c:v>-0.015327713010643174</c:v>
                </c:pt>
                <c:pt idx="27">
                  <c:v>-0.04601150934952298</c:v>
                </c:pt>
                <c:pt idx="28">
                  <c:v>-0.06149300012010642</c:v>
                </c:pt>
                <c:pt idx="29">
                  <c:v>-0.07792171294530492</c:v>
                </c:pt>
                <c:pt idx="30">
                  <c:v>-0.08968917368636264</c:v>
                </c:pt>
                <c:pt idx="31">
                  <c:v>-0.09687126786326078</c:v>
                </c:pt>
                <c:pt idx="32">
                  <c:v>-0.1070145638786797</c:v>
                </c:pt>
                <c:pt idx="33">
                  <c:v>-0.12924235499616088</c:v>
                </c:pt>
                <c:pt idx="34">
                  <c:v>-0.14714462581555532</c:v>
                </c:pt>
                <c:pt idx="35">
                  <c:v>-0.1656989778946439</c:v>
                </c:pt>
                <c:pt idx="36">
                  <c:v>-0.17935375991634148</c:v>
                </c:pt>
                <c:pt idx="37">
                  <c:v>-0.1888362766025377</c:v>
                </c:pt>
                <c:pt idx="38">
                  <c:v>-0.1998899477323642</c:v>
                </c:pt>
                <c:pt idx="39">
                  <c:v>-0.21038324402059658</c:v>
                </c:pt>
                <c:pt idx="40">
                  <c:v>-0.22706940600609238</c:v>
                </c:pt>
                <c:pt idx="41">
                  <c:v>-0.23668976768917385</c:v>
                </c:pt>
                <c:pt idx="42">
                  <c:v>-0.2446947312048815</c:v>
                </c:pt>
                <c:pt idx="43">
                  <c:v>-0.24718954757778971</c:v>
                </c:pt>
                <c:pt idx="44">
                  <c:v>-0.2470283707513555</c:v>
                </c:pt>
                <c:pt idx="45">
                  <c:v>-0.24419590490777274</c:v>
                </c:pt>
                <c:pt idx="46">
                  <c:v>-0.24697997204426758</c:v>
                </c:pt>
                <c:pt idx="47">
                  <c:v>-0.24426690489788752</c:v>
                </c:pt>
                <c:pt idx="48">
                  <c:v>-0.24159515928916273</c:v>
                </c:pt>
                <c:pt idx="49">
                  <c:v>-0.23339819901562053</c:v>
                </c:pt>
                <c:pt idx="50">
                  <c:v>-0.22233254235691613</c:v>
                </c:pt>
                <c:pt idx="51">
                  <c:v>-0.20263189429594528</c:v>
                </c:pt>
                <c:pt idx="52">
                  <c:v>-0.1888597682391384</c:v>
                </c:pt>
                <c:pt idx="53">
                  <c:v>-0.1770586795284861</c:v>
                </c:pt>
                <c:pt idx="54">
                  <c:v>-0.17020341360190416</c:v>
                </c:pt>
                <c:pt idx="55">
                  <c:v>-0.16458950602339031</c:v>
                </c:pt>
                <c:pt idx="56">
                  <c:v>-0.15788407062257154</c:v>
                </c:pt>
                <c:pt idx="57">
                  <c:v>-0.14443518857220689</c:v>
                </c:pt>
                <c:pt idx="58">
                  <c:v>-0.13028135195761242</c:v>
                </c:pt>
                <c:pt idx="59">
                  <c:v>-0.1141099741448171</c:v>
                </c:pt>
                <c:pt idx="60">
                  <c:v>-0.0989247199889377</c:v>
                </c:pt>
                <c:pt idx="61">
                  <c:v>-0.08352498194009095</c:v>
                </c:pt>
                <c:pt idx="62">
                  <c:v>-0.06743962598027073</c:v>
                </c:pt>
                <c:pt idx="63">
                  <c:v>-0.0516358728751341</c:v>
                </c:pt>
                <c:pt idx="64">
                  <c:v>-0.03462505144930956</c:v>
                </c:pt>
                <c:pt idx="65">
                  <c:v>-0.02595647773660616</c:v>
                </c:pt>
                <c:pt idx="66">
                  <c:v>-0.021661183800870554</c:v>
                </c:pt>
                <c:pt idx="67">
                  <c:v>-0.021391420365760444</c:v>
                </c:pt>
                <c:pt idx="68">
                  <c:v>-0.024323729089332898</c:v>
                </c:pt>
                <c:pt idx="69">
                  <c:v>-0.02883095000520857</c:v>
                </c:pt>
                <c:pt idx="70">
                  <c:v>-0.035979598849142674</c:v>
                </c:pt>
                <c:pt idx="71">
                  <c:v>-0.043737363685441004</c:v>
                </c:pt>
                <c:pt idx="72">
                  <c:v>-0.054168883133399875</c:v>
                </c:pt>
                <c:pt idx="73">
                  <c:v>-0.06440224183724415</c:v>
                </c:pt>
                <c:pt idx="74">
                  <c:v>-0.07570859074539557</c:v>
                </c:pt>
                <c:pt idx="75">
                  <c:v>-0.08249520812848068</c:v>
                </c:pt>
                <c:pt idx="76">
                  <c:v>-0.0882611378723239</c:v>
                </c:pt>
                <c:pt idx="77">
                  <c:v>-0.09297859637950733</c:v>
                </c:pt>
                <c:pt idx="78">
                  <c:v>-0.09650540103317086</c:v>
                </c:pt>
                <c:pt idx="79">
                  <c:v>-0.10250458058376741</c:v>
                </c:pt>
                <c:pt idx="80">
                  <c:v>-0.11015860781393016</c:v>
                </c:pt>
                <c:pt idx="81">
                  <c:v>-0.1152884598328286</c:v>
                </c:pt>
                <c:pt idx="82">
                  <c:v>-0.11805540478521213</c:v>
                </c:pt>
                <c:pt idx="83">
                  <c:v>-0.12071854364272368</c:v>
                </c:pt>
                <c:pt idx="84">
                  <c:v>-0.12093665743872263</c:v>
                </c:pt>
                <c:pt idx="85">
                  <c:v>-0.11733876147662904</c:v>
                </c:pt>
                <c:pt idx="86">
                  <c:v>-0.11451976508454718</c:v>
                </c:pt>
                <c:pt idx="87">
                  <c:v>-0.11246266022625985</c:v>
                </c:pt>
                <c:pt idx="88">
                  <c:v>-0.10914346776234035</c:v>
                </c:pt>
                <c:pt idx="89">
                  <c:v>-0.10730785547771658</c:v>
                </c:pt>
                <c:pt idx="90">
                  <c:v>-0.10510123970776952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'graph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data'!$B$7:$CN$7</c:f>
              <c:numCache>
                <c:ptCount val="91"/>
                <c:pt idx="0">
                  <c:v>0.1400150853290894</c:v>
                </c:pt>
                <c:pt idx="1">
                  <c:v>0.12313624169839466</c:v>
                </c:pt>
                <c:pt idx="2">
                  <c:v>0.10691536935872832</c:v>
                </c:pt>
                <c:pt idx="3">
                  <c:v>0.10072923838721538</c:v>
                </c:pt>
                <c:pt idx="4">
                  <c:v>0.09775812851148888</c:v>
                </c:pt>
                <c:pt idx="5">
                  <c:v>0.25109409044252695</c:v>
                </c:pt>
                <c:pt idx="6">
                  <c:v>0.27565004200756654</c:v>
                </c:pt>
                <c:pt idx="7">
                  <c:v>0.277183276520785</c:v>
                </c:pt>
                <c:pt idx="8">
                  <c:v>0.2786087554219965</c:v>
                </c:pt>
                <c:pt idx="9">
                  <c:v>0.27920985823219663</c:v>
                </c:pt>
                <c:pt idx="10">
                  <c:v>0.27921465244374777</c:v>
                </c:pt>
                <c:pt idx="11">
                  <c:v>0.27945390642972945</c:v>
                </c:pt>
                <c:pt idx="12">
                  <c:v>0.27817271046662906</c:v>
                </c:pt>
                <c:pt idx="13">
                  <c:v>0.27638812229065696</c:v>
                </c:pt>
                <c:pt idx="14">
                  <c:v>0.27483799388911534</c:v>
                </c:pt>
                <c:pt idx="15">
                  <c:v>0.2702508466178082</c:v>
                </c:pt>
                <c:pt idx="16">
                  <c:v>0.26451171879949387</c:v>
                </c:pt>
                <c:pt idx="17">
                  <c:v>0.255007308547214</c:v>
                </c:pt>
                <c:pt idx="18">
                  <c:v>0.17905635899311786</c:v>
                </c:pt>
                <c:pt idx="19">
                  <c:v>0.1439742822055099</c:v>
                </c:pt>
                <c:pt idx="20">
                  <c:v>0.12064395940873493</c:v>
                </c:pt>
                <c:pt idx="21">
                  <c:v>0.096970850486052</c:v>
                </c:pt>
                <c:pt idx="22">
                  <c:v>0.06641829911282203</c:v>
                </c:pt>
                <c:pt idx="23">
                  <c:v>0.03326045903479783</c:v>
                </c:pt>
                <c:pt idx="24">
                  <c:v>0.002558583952454389</c:v>
                </c:pt>
                <c:pt idx="25">
                  <c:v>-0.027395951169631238</c:v>
                </c:pt>
                <c:pt idx="26">
                  <c:v>-0.05263558013144495</c:v>
                </c:pt>
                <c:pt idx="27">
                  <c:v>-0.07531795382229133</c:v>
                </c:pt>
                <c:pt idx="28">
                  <c:v>-0.0967746530857155</c:v>
                </c:pt>
                <c:pt idx="29">
                  <c:v>-0.11357172116509477</c:v>
                </c:pt>
                <c:pt idx="30">
                  <c:v>-0.12838396283271514</c:v>
                </c:pt>
                <c:pt idx="31">
                  <c:v>-0.14330599194485708</c:v>
                </c:pt>
                <c:pt idx="32">
                  <c:v>-0.15932530193316538</c:v>
                </c:pt>
                <c:pt idx="33">
                  <c:v>-0.17243167181256788</c:v>
                </c:pt>
                <c:pt idx="34">
                  <c:v>-0.18726692569563383</c:v>
                </c:pt>
                <c:pt idx="35">
                  <c:v>-0.201849730096163</c:v>
                </c:pt>
                <c:pt idx="36">
                  <c:v>-0.22305356894463174</c:v>
                </c:pt>
                <c:pt idx="37">
                  <c:v>-0.22809102965806569</c:v>
                </c:pt>
                <c:pt idx="38">
                  <c:v>-0.22786109014024053</c:v>
                </c:pt>
                <c:pt idx="39">
                  <c:v>-0.2294607815573896</c:v>
                </c:pt>
                <c:pt idx="40">
                  <c:v>-0.23177159152504853</c:v>
                </c:pt>
                <c:pt idx="41">
                  <c:v>-0.23377420217870434</c:v>
                </c:pt>
                <c:pt idx="42">
                  <c:v>-0.24162438115004597</c:v>
                </c:pt>
                <c:pt idx="43">
                  <c:v>-0.25162647622049383</c:v>
                </c:pt>
                <c:pt idx="44">
                  <c:v>-0.2592038417249957</c:v>
                </c:pt>
                <c:pt idx="45">
                  <c:v>-0.26456217216867506</c:v>
                </c:pt>
                <c:pt idx="46">
                  <c:v>-0.2689828918104205</c:v>
                </c:pt>
                <c:pt idx="47">
                  <c:v>-0.27109097511820185</c:v>
                </c:pt>
                <c:pt idx="48">
                  <c:v>-0.27467521899216407</c:v>
                </c:pt>
                <c:pt idx="49">
                  <c:v>-0.27415219334151136</c:v>
                </c:pt>
                <c:pt idx="50">
                  <c:v>-0.27583929921594325</c:v>
                </c:pt>
                <c:pt idx="51">
                  <c:v>-0.2789671798093927</c:v>
                </c:pt>
                <c:pt idx="52">
                  <c:v>-0.28081751717235215</c:v>
                </c:pt>
                <c:pt idx="53">
                  <c:v>-0.28241376132310014</c:v>
                </c:pt>
                <c:pt idx="54">
                  <c:v>-0.27882403835022235</c:v>
                </c:pt>
                <c:pt idx="55">
                  <c:v>-0.2731604764377858</c:v>
                </c:pt>
                <c:pt idx="56">
                  <c:v>-0.2590319349965184</c:v>
                </c:pt>
                <c:pt idx="57">
                  <c:v>-0.2442573164747852</c:v>
                </c:pt>
                <c:pt idx="58">
                  <c:v>-0.2276745496517428</c:v>
                </c:pt>
                <c:pt idx="59">
                  <c:v>-0.20695613613761837</c:v>
                </c:pt>
                <c:pt idx="60">
                  <c:v>-0.18127539405394033</c:v>
                </c:pt>
                <c:pt idx="61">
                  <c:v>-0.15567024070571892</c:v>
                </c:pt>
                <c:pt idx="62">
                  <c:v>-0.06583244646127032</c:v>
                </c:pt>
                <c:pt idx="63">
                  <c:v>-0.009385721554978318</c:v>
                </c:pt>
                <c:pt idx="64">
                  <c:v>0.026132607937164234</c:v>
                </c:pt>
                <c:pt idx="65">
                  <c:v>0.12075906614512037</c:v>
                </c:pt>
                <c:pt idx="66">
                  <c:v>0.20213521397924517</c:v>
                </c:pt>
                <c:pt idx="67">
                  <c:v>0.18005423988312352</c:v>
                </c:pt>
                <c:pt idx="68">
                  <c:v>0.2049543473487999</c:v>
                </c:pt>
                <c:pt idx="69">
                  <c:v>0.21695101706116066</c:v>
                </c:pt>
                <c:pt idx="70">
                  <c:v>0.23393058479358741</c:v>
                </c:pt>
                <c:pt idx="71">
                  <c:v>0.2600421438590842</c:v>
                </c:pt>
                <c:pt idx="72">
                  <c:v>0.26506099846578385</c:v>
                </c:pt>
                <c:pt idx="73">
                  <c:v>0.27923885179729174</c:v>
                </c:pt>
                <c:pt idx="74">
                  <c:v>0.27612170110588535</c:v>
                </c:pt>
                <c:pt idx="75">
                  <c:v>0.2953099620999313</c:v>
                </c:pt>
                <c:pt idx="76">
                  <c:v>0.31024484426494614</c:v>
                </c:pt>
                <c:pt idx="77">
                  <c:v>0.31470346100752455</c:v>
                </c:pt>
                <c:pt idx="78">
                  <c:v>0.3268305332740769</c:v>
                </c:pt>
                <c:pt idx="79">
                  <c:v>0.33623358019641797</c:v>
                </c:pt>
                <c:pt idx="80">
                  <c:v>0.3429377143112443</c:v>
                </c:pt>
                <c:pt idx="81">
                  <c:v>0.36371445739924113</c:v>
                </c:pt>
                <c:pt idx="82">
                  <c:v>0.3882667562316703</c:v>
                </c:pt>
                <c:pt idx="83">
                  <c:v>0.38704902649767575</c:v>
                </c:pt>
                <c:pt idx="84">
                  <c:v>0.40456250958984996</c:v>
                </c:pt>
                <c:pt idx="85">
                  <c:v>0.4335158946262437</c:v>
                </c:pt>
                <c:pt idx="86">
                  <c:v>0.46499537255852214</c:v>
                </c:pt>
                <c:pt idx="87">
                  <c:v>0.5175979182894217</c:v>
                </c:pt>
                <c:pt idx="88">
                  <c:v>0.5815787261017401</c:v>
                </c:pt>
                <c:pt idx="89">
                  <c:v>0.6316412528936777</c:v>
                </c:pt>
                <c:pt idx="90">
                  <c:v>0.7850904951947961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'graph data'!$B$10:$CN$10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data'!$B$15:$CN$15</c:f>
              <c:numCache>
                <c:ptCount val="91"/>
                <c:pt idx="0">
                  <c:v>0.15267967876952973</c:v>
                </c:pt>
                <c:pt idx="1">
                  <c:v>0.14464129525447875</c:v>
                </c:pt>
                <c:pt idx="2">
                  <c:v>0.13863258410860815</c:v>
                </c:pt>
                <c:pt idx="3">
                  <c:v>0.13529175520715453</c:v>
                </c:pt>
                <c:pt idx="4">
                  <c:v>0.13389688965880767</c:v>
                </c:pt>
                <c:pt idx="5">
                  <c:v>0.1338588678646521</c:v>
                </c:pt>
                <c:pt idx="6">
                  <c:v>0.2451389815788385</c:v>
                </c:pt>
                <c:pt idx="7">
                  <c:v>0.2431493752105821</c:v>
                </c:pt>
                <c:pt idx="8">
                  <c:v>0.2336278237834009</c:v>
                </c:pt>
                <c:pt idx="9">
                  <c:v>0.23689282850379328</c:v>
                </c:pt>
                <c:pt idx="10">
                  <c:v>0.22206972145632004</c:v>
                </c:pt>
                <c:pt idx="11">
                  <c:v>0.23087136271823572</c:v>
                </c:pt>
                <c:pt idx="12">
                  <c:v>0.25289297620678747</c:v>
                </c:pt>
                <c:pt idx="13">
                  <c:v>0.2543366997278597</c:v>
                </c:pt>
                <c:pt idx="14">
                  <c:v>0.24142991771008562</c:v>
                </c:pt>
                <c:pt idx="15">
                  <c:v>0.18181128064793864</c:v>
                </c:pt>
                <c:pt idx="16">
                  <c:v>0.17083892346308344</c:v>
                </c:pt>
                <c:pt idx="17">
                  <c:v>0.15621466550237367</c:v>
                </c:pt>
                <c:pt idx="18">
                  <c:v>0.1088718570647265</c:v>
                </c:pt>
                <c:pt idx="19">
                  <c:v>0.10127348778525848</c:v>
                </c:pt>
                <c:pt idx="20">
                  <c:v>0.09131800704316732</c:v>
                </c:pt>
                <c:pt idx="21">
                  <c:v>0.07550238180700561</c:v>
                </c:pt>
                <c:pt idx="22">
                  <c:v>0.04967591791037014</c:v>
                </c:pt>
                <c:pt idx="23">
                  <c:v>0.025580645683731865</c:v>
                </c:pt>
                <c:pt idx="24">
                  <c:v>0.00033986714603927214</c:v>
                </c:pt>
                <c:pt idx="25">
                  <c:v>-0.024199062908218136</c:v>
                </c:pt>
                <c:pt idx="26">
                  <c:v>-0.0466348855861331</c:v>
                </c:pt>
                <c:pt idx="27">
                  <c:v>-0.0712557271922647</c:v>
                </c:pt>
                <c:pt idx="28">
                  <c:v>-0.0957524203716369</c:v>
                </c:pt>
                <c:pt idx="29">
                  <c:v>-0.11550201351221483</c:v>
                </c:pt>
                <c:pt idx="30">
                  <c:v>-0.13221185559566986</c:v>
                </c:pt>
                <c:pt idx="31">
                  <c:v>-0.14380332033948856</c:v>
                </c:pt>
                <c:pt idx="32">
                  <c:v>-0.15185302068933065</c:v>
                </c:pt>
                <c:pt idx="33">
                  <c:v>-0.16003765699298206</c:v>
                </c:pt>
                <c:pt idx="34">
                  <c:v>-0.16805970861556324</c:v>
                </c:pt>
                <c:pt idx="35">
                  <c:v>-0.17492783914635432</c:v>
                </c:pt>
                <c:pt idx="36">
                  <c:v>-0.18545252239196347</c:v>
                </c:pt>
                <c:pt idx="37">
                  <c:v>-0.19793156331647732</c:v>
                </c:pt>
                <c:pt idx="38">
                  <c:v>-0.2056835687254706</c:v>
                </c:pt>
                <c:pt idx="39">
                  <c:v>-0.21157608592673682</c:v>
                </c:pt>
                <c:pt idx="40">
                  <c:v>-0.21425050951950722</c:v>
                </c:pt>
                <c:pt idx="41">
                  <c:v>-0.21155738043887976</c:v>
                </c:pt>
                <c:pt idx="42">
                  <c:v>-0.21147858170244574</c:v>
                </c:pt>
                <c:pt idx="43">
                  <c:v>-0.2094347609521097</c:v>
                </c:pt>
                <c:pt idx="44">
                  <c:v>-0.20642865713625524</c:v>
                </c:pt>
                <c:pt idx="45">
                  <c:v>-0.20747580813225427</c:v>
                </c:pt>
                <c:pt idx="46">
                  <c:v>-0.2035420636202774</c:v>
                </c:pt>
                <c:pt idx="47">
                  <c:v>-0.19541228320181867</c:v>
                </c:pt>
                <c:pt idx="48">
                  <c:v>-0.19338157080994078</c:v>
                </c:pt>
                <c:pt idx="49">
                  <c:v>-0.18621637250281065</c:v>
                </c:pt>
                <c:pt idx="50">
                  <c:v>-0.17753301056591037</c:v>
                </c:pt>
                <c:pt idx="51">
                  <c:v>-0.16502406926169552</c:v>
                </c:pt>
                <c:pt idx="52">
                  <c:v>-0.1480613976013757</c:v>
                </c:pt>
                <c:pt idx="53">
                  <c:v>-0.13240205406481412</c:v>
                </c:pt>
                <c:pt idx="54">
                  <c:v>-0.11456402577707389</c:v>
                </c:pt>
                <c:pt idx="55">
                  <c:v>-0.09542305081963282</c:v>
                </c:pt>
                <c:pt idx="56">
                  <c:v>-0.07526562614371038</c:v>
                </c:pt>
                <c:pt idx="57">
                  <c:v>-0.05425630309025136</c:v>
                </c:pt>
                <c:pt idx="58">
                  <c:v>-0.032886038279986415</c:v>
                </c:pt>
                <c:pt idx="59">
                  <c:v>-0.014088443276265482</c:v>
                </c:pt>
                <c:pt idx="60">
                  <c:v>0.0016319592127230183</c:v>
                </c:pt>
                <c:pt idx="61">
                  <c:v>0.018296518331439096</c:v>
                </c:pt>
                <c:pt idx="62">
                  <c:v>0.03420152018178286</c:v>
                </c:pt>
                <c:pt idx="63">
                  <c:v>0.04792720100765884</c:v>
                </c:pt>
                <c:pt idx="64">
                  <c:v>0.060601815409906</c:v>
                </c:pt>
                <c:pt idx="65">
                  <c:v>0.07478457810677365</c:v>
                </c:pt>
                <c:pt idx="66">
                  <c:v>0.09169949150023422</c:v>
                </c:pt>
                <c:pt idx="67">
                  <c:v>0.10594011755377841</c:v>
                </c:pt>
                <c:pt idx="68">
                  <c:v>0.12251278089843233</c:v>
                </c:pt>
                <c:pt idx="69">
                  <c:v>0.1351133379639325</c:v>
                </c:pt>
                <c:pt idx="70">
                  <c:v>0.14532480943303924</c:v>
                </c:pt>
                <c:pt idx="71">
                  <c:v>0.1540654581615681</c:v>
                </c:pt>
                <c:pt idx="72">
                  <c:v>0.1637924998887138</c:v>
                </c:pt>
                <c:pt idx="73">
                  <c:v>0.17523352250322083</c:v>
                </c:pt>
                <c:pt idx="74">
                  <c:v>0.18554927793342513</c:v>
                </c:pt>
                <c:pt idx="75">
                  <c:v>0.19509040557746984</c:v>
                </c:pt>
                <c:pt idx="76">
                  <c:v>0.20092698240960874</c:v>
                </c:pt>
                <c:pt idx="77">
                  <c:v>0.2055261080519897</c:v>
                </c:pt>
                <c:pt idx="78">
                  <c:v>0.20749909817256001</c:v>
                </c:pt>
                <c:pt idx="79">
                  <c:v>0.20800629007874064</c:v>
                </c:pt>
                <c:pt idx="80">
                  <c:v>0.20706551192282718</c:v>
                </c:pt>
                <c:pt idx="81">
                  <c:v>0.2071724122902364</c:v>
                </c:pt>
                <c:pt idx="82">
                  <c:v>0.20666876783021298</c:v>
                </c:pt>
                <c:pt idx="83">
                  <c:v>0.20561435605551065</c:v>
                </c:pt>
                <c:pt idx="84">
                  <c:v>0.20434077766671657</c:v>
                </c:pt>
                <c:pt idx="85">
                  <c:v>0.20347111769787293</c:v>
                </c:pt>
                <c:pt idx="86">
                  <c:v>0.20276728269033906</c:v>
                </c:pt>
                <c:pt idx="87">
                  <c:v>0.20206600180531833</c:v>
                </c:pt>
                <c:pt idx="88">
                  <c:v>0.20111412698863823</c:v>
                </c:pt>
                <c:pt idx="89">
                  <c:v>0.20041370937218858</c:v>
                </c:pt>
                <c:pt idx="90">
                  <c:v>0.19965426223938215</c:v>
                </c:pt>
              </c:numCache>
            </c:numRef>
          </c:yVal>
          <c:smooth val="1"/>
        </c:ser>
        <c:axId val="48227220"/>
        <c:axId val="31391797"/>
      </c:scatterChart>
      <c:valAx>
        <c:axId val="4822722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1391797"/>
        <c:crosses val="autoZero"/>
        <c:crossBetween val="midCat"/>
        <c:dispUnits/>
        <c:majorUnit val="10"/>
      </c:val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8227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Transfers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83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Net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data'!$D$21:$D$111</c:f>
              <c:numCache>
                <c:ptCount val="91"/>
                <c:pt idx="0">
                  <c:v>0.15267967876952973</c:v>
                </c:pt>
                <c:pt idx="1">
                  <c:v>0.14464129525447875</c:v>
                </c:pt>
                <c:pt idx="2">
                  <c:v>0.13863258410860815</c:v>
                </c:pt>
                <c:pt idx="3">
                  <c:v>0.13529175520715453</c:v>
                </c:pt>
                <c:pt idx="4">
                  <c:v>0.13389688965880767</c:v>
                </c:pt>
                <c:pt idx="5">
                  <c:v>0.1338588678646521</c:v>
                </c:pt>
                <c:pt idx="6">
                  <c:v>0.2451389815788385</c:v>
                </c:pt>
                <c:pt idx="7">
                  <c:v>0.2431493752105821</c:v>
                </c:pt>
                <c:pt idx="8">
                  <c:v>0.2336278237834009</c:v>
                </c:pt>
                <c:pt idx="9">
                  <c:v>0.23689282850379328</c:v>
                </c:pt>
                <c:pt idx="10">
                  <c:v>0.22206972145632004</c:v>
                </c:pt>
                <c:pt idx="11">
                  <c:v>0.23087136271823572</c:v>
                </c:pt>
                <c:pt idx="12">
                  <c:v>0.25289297620678747</c:v>
                </c:pt>
                <c:pt idx="13">
                  <c:v>0.2543366997278597</c:v>
                </c:pt>
                <c:pt idx="14">
                  <c:v>0.24142991771008562</c:v>
                </c:pt>
                <c:pt idx="15">
                  <c:v>0.18181128064793864</c:v>
                </c:pt>
                <c:pt idx="16">
                  <c:v>0.17083892346308344</c:v>
                </c:pt>
                <c:pt idx="17">
                  <c:v>0.15621466550237367</c:v>
                </c:pt>
                <c:pt idx="18">
                  <c:v>0.1088718570647265</c:v>
                </c:pt>
                <c:pt idx="19">
                  <c:v>0.10127348778525848</c:v>
                </c:pt>
                <c:pt idx="20">
                  <c:v>0.09131800704316732</c:v>
                </c:pt>
                <c:pt idx="21">
                  <c:v>0.07550238180700561</c:v>
                </c:pt>
                <c:pt idx="22">
                  <c:v>0.04967591791037014</c:v>
                </c:pt>
                <c:pt idx="23">
                  <c:v>0.025580645683731865</c:v>
                </c:pt>
                <c:pt idx="24">
                  <c:v>0.00033986714603927214</c:v>
                </c:pt>
                <c:pt idx="25">
                  <c:v>-0.024199062908218136</c:v>
                </c:pt>
                <c:pt idx="26">
                  <c:v>-0.0466348855861331</c:v>
                </c:pt>
                <c:pt idx="27">
                  <c:v>-0.0712557271922647</c:v>
                </c:pt>
                <c:pt idx="28">
                  <c:v>-0.0957524203716369</c:v>
                </c:pt>
                <c:pt idx="29">
                  <c:v>-0.11550201351221483</c:v>
                </c:pt>
                <c:pt idx="30">
                  <c:v>-0.13221185559566986</c:v>
                </c:pt>
                <c:pt idx="31">
                  <c:v>-0.14380332033948856</c:v>
                </c:pt>
                <c:pt idx="32">
                  <c:v>-0.15185302068933065</c:v>
                </c:pt>
                <c:pt idx="33">
                  <c:v>-0.16003765699298206</c:v>
                </c:pt>
                <c:pt idx="34">
                  <c:v>-0.16805970861556324</c:v>
                </c:pt>
                <c:pt idx="35">
                  <c:v>-0.17492783914635432</c:v>
                </c:pt>
                <c:pt idx="36">
                  <c:v>-0.18545252239196347</c:v>
                </c:pt>
                <c:pt idx="37">
                  <c:v>-0.19793156331647732</c:v>
                </c:pt>
                <c:pt idx="38">
                  <c:v>-0.2056835687254706</c:v>
                </c:pt>
                <c:pt idx="39">
                  <c:v>-0.21157608592673682</c:v>
                </c:pt>
                <c:pt idx="40">
                  <c:v>-0.21425050951950722</c:v>
                </c:pt>
                <c:pt idx="41">
                  <c:v>-0.21155738043887976</c:v>
                </c:pt>
                <c:pt idx="42">
                  <c:v>-0.21147858170244574</c:v>
                </c:pt>
                <c:pt idx="43">
                  <c:v>-0.2094347609521097</c:v>
                </c:pt>
                <c:pt idx="44">
                  <c:v>-0.20642865713625524</c:v>
                </c:pt>
                <c:pt idx="45">
                  <c:v>-0.20747580813225427</c:v>
                </c:pt>
                <c:pt idx="46">
                  <c:v>-0.2035420636202774</c:v>
                </c:pt>
                <c:pt idx="47">
                  <c:v>-0.19541228320181867</c:v>
                </c:pt>
                <c:pt idx="48">
                  <c:v>-0.19338157080994078</c:v>
                </c:pt>
                <c:pt idx="49">
                  <c:v>-0.18621637250281065</c:v>
                </c:pt>
                <c:pt idx="50">
                  <c:v>-0.17753301056591037</c:v>
                </c:pt>
                <c:pt idx="51">
                  <c:v>-0.16502406926169552</c:v>
                </c:pt>
                <c:pt idx="52">
                  <c:v>-0.1480613976013757</c:v>
                </c:pt>
                <c:pt idx="53">
                  <c:v>-0.13240205406481412</c:v>
                </c:pt>
                <c:pt idx="54">
                  <c:v>-0.11456402577707389</c:v>
                </c:pt>
                <c:pt idx="55">
                  <c:v>-0.09542305081963282</c:v>
                </c:pt>
                <c:pt idx="56">
                  <c:v>-0.07526562614371038</c:v>
                </c:pt>
                <c:pt idx="57">
                  <c:v>-0.05425630309025136</c:v>
                </c:pt>
                <c:pt idx="58">
                  <c:v>-0.032886038279986415</c:v>
                </c:pt>
                <c:pt idx="59">
                  <c:v>-0.014088443276265482</c:v>
                </c:pt>
                <c:pt idx="60">
                  <c:v>0.0016319592127230183</c:v>
                </c:pt>
                <c:pt idx="61">
                  <c:v>0.018296518331439096</c:v>
                </c:pt>
                <c:pt idx="62">
                  <c:v>0.03420152018178286</c:v>
                </c:pt>
                <c:pt idx="63">
                  <c:v>0.04792720100765884</c:v>
                </c:pt>
                <c:pt idx="64">
                  <c:v>0.060601815409906</c:v>
                </c:pt>
                <c:pt idx="65">
                  <c:v>0.07478457810677365</c:v>
                </c:pt>
                <c:pt idx="66">
                  <c:v>0.09169949150023422</c:v>
                </c:pt>
                <c:pt idx="67">
                  <c:v>0.10594011755377841</c:v>
                </c:pt>
                <c:pt idx="68">
                  <c:v>0.12251278089843233</c:v>
                </c:pt>
                <c:pt idx="69">
                  <c:v>0.1351133379639325</c:v>
                </c:pt>
                <c:pt idx="70">
                  <c:v>0.14532480943303924</c:v>
                </c:pt>
                <c:pt idx="71">
                  <c:v>0.1540654581615681</c:v>
                </c:pt>
                <c:pt idx="72">
                  <c:v>0.1637924998887138</c:v>
                </c:pt>
                <c:pt idx="73">
                  <c:v>0.17523352250322083</c:v>
                </c:pt>
                <c:pt idx="74">
                  <c:v>0.18554927793342513</c:v>
                </c:pt>
                <c:pt idx="75">
                  <c:v>0.19509040557746984</c:v>
                </c:pt>
                <c:pt idx="76">
                  <c:v>0.20092698240960874</c:v>
                </c:pt>
                <c:pt idx="77">
                  <c:v>0.2055261080519897</c:v>
                </c:pt>
                <c:pt idx="78">
                  <c:v>0.20749909817256001</c:v>
                </c:pt>
                <c:pt idx="79">
                  <c:v>0.20800629007874064</c:v>
                </c:pt>
                <c:pt idx="80">
                  <c:v>0.20706551192282718</c:v>
                </c:pt>
                <c:pt idx="81">
                  <c:v>0.2071724122902364</c:v>
                </c:pt>
                <c:pt idx="82">
                  <c:v>0.20666876783021298</c:v>
                </c:pt>
                <c:pt idx="83">
                  <c:v>0.20561435605551065</c:v>
                </c:pt>
                <c:pt idx="84">
                  <c:v>0.20434077766671657</c:v>
                </c:pt>
                <c:pt idx="85">
                  <c:v>0.20347111769787293</c:v>
                </c:pt>
                <c:pt idx="86">
                  <c:v>0.20276728269033906</c:v>
                </c:pt>
                <c:pt idx="87">
                  <c:v>0.20206600180531833</c:v>
                </c:pt>
                <c:pt idx="88">
                  <c:v>0.20111412698863823</c:v>
                </c:pt>
                <c:pt idx="89">
                  <c:v>0.20041370937218858</c:v>
                </c:pt>
                <c:pt idx="90">
                  <c:v>0.19965426223938215</c:v>
                </c:pt>
              </c:numCache>
            </c:numRef>
          </c:yVal>
          <c:smooth val="1"/>
        </c:ser>
        <c:ser>
          <c:idx val="1"/>
          <c:order val="1"/>
          <c:tx>
            <c:v>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data'!$E$21:$E$111</c:f>
              <c:numCache>
                <c:ptCount val="91"/>
                <c:pt idx="0">
                  <c:v>0.18464496331618846</c:v>
                </c:pt>
                <c:pt idx="1">
                  <c:v>0.17721274970239229</c:v>
                </c:pt>
                <c:pt idx="2">
                  <c:v>0.17130383994428888</c:v>
                </c:pt>
                <c:pt idx="3">
                  <c:v>0.16816537138262916</c:v>
                </c:pt>
                <c:pt idx="4">
                  <c:v>0.16763924781570247</c:v>
                </c:pt>
                <c:pt idx="5">
                  <c:v>0.16891531522135092</c:v>
                </c:pt>
                <c:pt idx="6">
                  <c:v>0.28210376732840137</c:v>
                </c:pt>
                <c:pt idx="7">
                  <c:v>0.28229367420698503</c:v>
                </c:pt>
                <c:pt idx="8">
                  <c:v>0.27491615851575835</c:v>
                </c:pt>
                <c:pt idx="9">
                  <c:v>0.28012448313262456</c:v>
                </c:pt>
                <c:pt idx="10">
                  <c:v>0.26721649619654203</c:v>
                </c:pt>
                <c:pt idx="11">
                  <c:v>0.277774344733984</c:v>
                </c:pt>
                <c:pt idx="12">
                  <c:v>0.3013116509389992</c:v>
                </c:pt>
                <c:pt idx="13">
                  <c:v>0.30461348420111534</c:v>
                </c:pt>
                <c:pt idx="14">
                  <c:v>0.29402389296601267</c:v>
                </c:pt>
                <c:pt idx="15">
                  <c:v>0.23737608392068346</c:v>
                </c:pt>
                <c:pt idx="16">
                  <c:v>0.2306387362282683</c:v>
                </c:pt>
                <c:pt idx="17">
                  <c:v>0.2213759261188925</c:v>
                </c:pt>
                <c:pt idx="18">
                  <c:v>0.18205816342489858</c:v>
                </c:pt>
                <c:pt idx="19">
                  <c:v>0.18594766266683357</c:v>
                </c:pt>
                <c:pt idx="20">
                  <c:v>0.19152464745361075</c:v>
                </c:pt>
                <c:pt idx="21">
                  <c:v>0.19526041574833475</c:v>
                </c:pt>
                <c:pt idx="22">
                  <c:v>0.190367982158872</c:v>
                </c:pt>
                <c:pt idx="23">
                  <c:v>0.18684778516580028</c:v>
                </c:pt>
                <c:pt idx="24">
                  <c:v>0.18280112399752443</c:v>
                </c:pt>
                <c:pt idx="25">
                  <c:v>0.17991147545243893</c:v>
                </c:pt>
                <c:pt idx="26">
                  <c:v>0.17866929269623677</c:v>
                </c:pt>
                <c:pt idx="27">
                  <c:v>0.17779307414257425</c:v>
                </c:pt>
                <c:pt idx="28">
                  <c:v>0.17631222769697638</c:v>
                </c:pt>
                <c:pt idx="29">
                  <c:v>0.17448557200335896</c:v>
                </c:pt>
                <c:pt idx="30">
                  <c:v>0.17178259835435494</c:v>
                </c:pt>
                <c:pt idx="31">
                  <c:v>0.17112028736263</c:v>
                </c:pt>
                <c:pt idx="32">
                  <c:v>0.17025959678356417</c:v>
                </c:pt>
                <c:pt idx="33">
                  <c:v>0.16958162396008944</c:v>
                </c:pt>
                <c:pt idx="34">
                  <c:v>0.16849112855763054</c:v>
                </c:pt>
                <c:pt idx="35">
                  <c:v>0.16800872715590304</c:v>
                </c:pt>
                <c:pt idx="36">
                  <c:v>0.16866373762474676</c:v>
                </c:pt>
                <c:pt idx="37">
                  <c:v>0.16920065054847433</c:v>
                </c:pt>
                <c:pt idx="38">
                  <c:v>0.16920423744756885</c:v>
                </c:pt>
                <c:pt idx="39">
                  <c:v>0.1683824328371273</c:v>
                </c:pt>
                <c:pt idx="40">
                  <c:v>0.16771713251316356</c:v>
                </c:pt>
                <c:pt idx="41">
                  <c:v>0.1692753811413417</c:v>
                </c:pt>
                <c:pt idx="42">
                  <c:v>0.17062324789920846</c:v>
                </c:pt>
                <c:pt idx="43">
                  <c:v>0.17550827149889772</c:v>
                </c:pt>
                <c:pt idx="44">
                  <c:v>0.18239387885945757</c:v>
                </c:pt>
                <c:pt idx="45">
                  <c:v>0.18662591391789893</c:v>
                </c:pt>
                <c:pt idx="46">
                  <c:v>0.19117409246687275</c:v>
                </c:pt>
                <c:pt idx="47">
                  <c:v>0.19653360131133277</c:v>
                </c:pt>
                <c:pt idx="48">
                  <c:v>0.2001187313839285</c:v>
                </c:pt>
                <c:pt idx="49">
                  <c:v>0.20504629867060176</c:v>
                </c:pt>
                <c:pt idx="50">
                  <c:v>0.2110948943851288</c:v>
                </c:pt>
                <c:pt idx="51">
                  <c:v>0.21630860448653225</c:v>
                </c:pt>
                <c:pt idx="52">
                  <c:v>0.22002586577689526</c:v>
                </c:pt>
                <c:pt idx="53">
                  <c:v>0.2226669460532473</c:v>
                </c:pt>
                <c:pt idx="54">
                  <c:v>0.22520180382262506</c:v>
                </c:pt>
                <c:pt idx="55">
                  <c:v>0.2269930612172754</c:v>
                </c:pt>
                <c:pt idx="56">
                  <c:v>0.2281950538690907</c:v>
                </c:pt>
                <c:pt idx="57">
                  <c:v>0.22996664168009062</c:v>
                </c:pt>
                <c:pt idx="58">
                  <c:v>0.23258524410883902</c:v>
                </c:pt>
                <c:pt idx="59">
                  <c:v>0.23468581843390154</c:v>
                </c:pt>
                <c:pt idx="60">
                  <c:v>0.23568642725944813</c:v>
                </c:pt>
                <c:pt idx="61">
                  <c:v>0.23862333369593203</c:v>
                </c:pt>
                <c:pt idx="62">
                  <c:v>0.24266708640446696</c:v>
                </c:pt>
                <c:pt idx="63">
                  <c:v>0.24800344755416223</c:v>
                </c:pt>
                <c:pt idx="64">
                  <c:v>0.2551065756537223</c:v>
                </c:pt>
                <c:pt idx="65">
                  <c:v>0.26421781132297484</c:v>
                </c:pt>
                <c:pt idx="66">
                  <c:v>0.27561531649535853</c:v>
                </c:pt>
                <c:pt idx="67">
                  <c:v>0.2841918944038924</c:v>
                </c:pt>
                <c:pt idx="68">
                  <c:v>0.29522098948089753</c:v>
                </c:pt>
                <c:pt idx="69">
                  <c:v>0.3027516589579465</c:v>
                </c:pt>
                <c:pt idx="70">
                  <c:v>0.3083289680228133</c:v>
                </c:pt>
                <c:pt idx="71">
                  <c:v>0.3145711778301197</c:v>
                </c:pt>
                <c:pt idx="72">
                  <c:v>0.3214538794717706</c:v>
                </c:pt>
                <c:pt idx="73">
                  <c:v>0.32921564055468594</c:v>
                </c:pt>
                <c:pt idx="74">
                  <c:v>0.3364455447063821</c:v>
                </c:pt>
                <c:pt idx="75">
                  <c:v>0.34307688774726164</c:v>
                </c:pt>
                <c:pt idx="76">
                  <c:v>0.3467066981409915</c:v>
                </c:pt>
                <c:pt idx="77">
                  <c:v>0.35020925921717405</c:v>
                </c:pt>
                <c:pt idx="78">
                  <c:v>0.3524179494730748</c:v>
                </c:pt>
                <c:pt idx="79">
                  <c:v>0.35340637566842825</c:v>
                </c:pt>
                <c:pt idx="80">
                  <c:v>0.35298435472146444</c:v>
                </c:pt>
                <c:pt idx="81">
                  <c:v>0.35005732343085416</c:v>
                </c:pt>
                <c:pt idx="82">
                  <c:v>0.34561841781920716</c:v>
                </c:pt>
                <c:pt idx="83">
                  <c:v>0.34117373429070386</c:v>
                </c:pt>
                <c:pt idx="84">
                  <c:v>0.33707662812336475</c:v>
                </c:pt>
                <c:pt idx="85">
                  <c:v>0.3325957946979735</c:v>
                </c:pt>
                <c:pt idx="86">
                  <c:v>0.32817551531345746</c:v>
                </c:pt>
                <c:pt idx="87">
                  <c:v>0.32353740592717384</c:v>
                </c:pt>
                <c:pt idx="88">
                  <c:v>0.3183498316817937</c:v>
                </c:pt>
                <c:pt idx="89">
                  <c:v>0.31308303728037296</c:v>
                </c:pt>
                <c:pt idx="90">
                  <c:v>0.30683539837387497</c:v>
                </c:pt>
              </c:numCache>
            </c:numRef>
          </c:yVal>
          <c:smooth val="1"/>
        </c:ser>
        <c:ser>
          <c:idx val="2"/>
          <c:order val="2"/>
          <c:tx>
            <c:v>Out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data'!$F$21:$F$111</c:f>
              <c:numCache>
                <c:ptCount val="91"/>
                <c:pt idx="0">
                  <c:v>-0.03196528454665872</c:v>
                </c:pt>
                <c:pt idx="1">
                  <c:v>-0.03257145444791353</c:v>
                </c:pt>
                <c:pt idx="2">
                  <c:v>-0.03267125583568075</c:v>
                </c:pt>
                <c:pt idx="3">
                  <c:v>-0.03287361617547465</c:v>
                </c:pt>
                <c:pt idx="4">
                  <c:v>-0.033742358156894796</c:v>
                </c:pt>
                <c:pt idx="5">
                  <c:v>-0.035056447356698814</c:v>
                </c:pt>
                <c:pt idx="6">
                  <c:v>-0.03696478574956287</c:v>
                </c:pt>
                <c:pt idx="7">
                  <c:v>-0.03914429899640293</c:v>
                </c:pt>
                <c:pt idx="8">
                  <c:v>-0.041288334732357455</c:v>
                </c:pt>
                <c:pt idx="9">
                  <c:v>-0.04323165462883128</c:v>
                </c:pt>
                <c:pt idx="10">
                  <c:v>-0.045146774740222016</c:v>
                </c:pt>
                <c:pt idx="11">
                  <c:v>-0.04690298201574827</c:v>
                </c:pt>
                <c:pt idx="12">
                  <c:v>-0.04841867473221169</c:v>
                </c:pt>
                <c:pt idx="13">
                  <c:v>-0.0502767844732556</c:v>
                </c:pt>
                <c:pt idx="14">
                  <c:v>-0.05259397525592705</c:v>
                </c:pt>
                <c:pt idx="15">
                  <c:v>-0.05556480327274484</c:v>
                </c:pt>
                <c:pt idx="16">
                  <c:v>-0.05979981276518486</c:v>
                </c:pt>
                <c:pt idx="17">
                  <c:v>-0.06516126061651882</c:v>
                </c:pt>
                <c:pt idx="18">
                  <c:v>-0.07318630636017205</c:v>
                </c:pt>
                <c:pt idx="19">
                  <c:v>-0.0846741748815751</c:v>
                </c:pt>
                <c:pt idx="20">
                  <c:v>-0.10020664041044344</c:v>
                </c:pt>
                <c:pt idx="21">
                  <c:v>-0.11975803394132914</c:v>
                </c:pt>
                <c:pt idx="22">
                  <c:v>-0.14069206424850186</c:v>
                </c:pt>
                <c:pt idx="23">
                  <c:v>-0.16126713948206842</c:v>
                </c:pt>
                <c:pt idx="24">
                  <c:v>-0.18246125685148515</c:v>
                </c:pt>
                <c:pt idx="25">
                  <c:v>-0.20411053836065707</c:v>
                </c:pt>
                <c:pt idx="26">
                  <c:v>-0.22530417828236987</c:v>
                </c:pt>
                <c:pt idx="27">
                  <c:v>-0.24904880133483895</c:v>
                </c:pt>
                <c:pt idx="28">
                  <c:v>-0.2720646480686133</c:v>
                </c:pt>
                <c:pt idx="29">
                  <c:v>-0.2899875855155738</c:v>
                </c:pt>
                <c:pt idx="30">
                  <c:v>-0.3039944539500248</c:v>
                </c:pt>
                <c:pt idx="31">
                  <c:v>-0.3149236077021186</c:v>
                </c:pt>
                <c:pt idx="32">
                  <c:v>-0.3221126174728948</c:v>
                </c:pt>
                <c:pt idx="33">
                  <c:v>-0.32961928095307147</c:v>
                </c:pt>
                <c:pt idx="34">
                  <c:v>-0.3365508371731938</c:v>
                </c:pt>
                <c:pt idx="35">
                  <c:v>-0.3429365663022574</c:v>
                </c:pt>
                <c:pt idx="36">
                  <c:v>-0.3541162600167102</c:v>
                </c:pt>
                <c:pt idx="37">
                  <c:v>-0.36713221386495165</c:v>
                </c:pt>
                <c:pt idx="38">
                  <c:v>-0.37488780617303946</c:v>
                </c:pt>
                <c:pt idx="39">
                  <c:v>-0.3799585187638641</c:v>
                </c:pt>
                <c:pt idx="40">
                  <c:v>-0.3819676420326708</c:v>
                </c:pt>
                <c:pt idx="41">
                  <c:v>-0.38083276158022145</c:v>
                </c:pt>
                <c:pt idx="42">
                  <c:v>-0.38210182960165423</c:v>
                </c:pt>
                <c:pt idx="43">
                  <c:v>-0.3849430324510074</c:v>
                </c:pt>
                <c:pt idx="44">
                  <c:v>-0.3888225359957128</c:v>
                </c:pt>
                <c:pt idx="45">
                  <c:v>-0.3941017220501532</c:v>
                </c:pt>
                <c:pt idx="46">
                  <c:v>-0.39471615608715016</c:v>
                </c:pt>
                <c:pt idx="47">
                  <c:v>-0.39194588451315143</c:v>
                </c:pt>
                <c:pt idx="48">
                  <c:v>-0.3935003021938693</c:v>
                </c:pt>
                <c:pt idx="49">
                  <c:v>-0.3912626711734124</c:v>
                </c:pt>
                <c:pt idx="50">
                  <c:v>-0.38862790495103916</c:v>
                </c:pt>
                <c:pt idx="51">
                  <c:v>-0.38133267374822777</c:v>
                </c:pt>
                <c:pt idx="52">
                  <c:v>-0.36808726337827097</c:v>
                </c:pt>
                <c:pt idx="53">
                  <c:v>-0.3550690001180614</c:v>
                </c:pt>
                <c:pt idx="54">
                  <c:v>-0.339765829599699</c:v>
                </c:pt>
                <c:pt idx="55">
                  <c:v>-0.3224161120369082</c:v>
                </c:pt>
                <c:pt idx="56">
                  <c:v>-0.3034606800128011</c:v>
                </c:pt>
                <c:pt idx="57">
                  <c:v>-0.284222944770342</c:v>
                </c:pt>
                <c:pt idx="58">
                  <c:v>-0.26547128238882545</c:v>
                </c:pt>
                <c:pt idx="59">
                  <c:v>-0.248774261710167</c:v>
                </c:pt>
                <c:pt idx="60">
                  <c:v>-0.2340544680467251</c:v>
                </c:pt>
                <c:pt idx="61">
                  <c:v>-0.22032681536449295</c:v>
                </c:pt>
                <c:pt idx="62">
                  <c:v>-0.20846556622268408</c:v>
                </c:pt>
                <c:pt idx="63">
                  <c:v>-0.20007624654650338</c:v>
                </c:pt>
                <c:pt idx="64">
                  <c:v>-0.1945047602438163</c:v>
                </c:pt>
                <c:pt idx="65">
                  <c:v>-0.18943323321620117</c:v>
                </c:pt>
                <c:pt idx="66">
                  <c:v>-0.1839158249951243</c:v>
                </c:pt>
                <c:pt idx="67">
                  <c:v>-0.17825177685011404</c:v>
                </c:pt>
                <c:pt idx="68">
                  <c:v>-0.17270820858246522</c:v>
                </c:pt>
                <c:pt idx="69">
                  <c:v>-0.16763832099401396</c:v>
                </c:pt>
                <c:pt idx="70">
                  <c:v>-0.16300415858977405</c:v>
                </c:pt>
                <c:pt idx="71">
                  <c:v>-0.16050571966855157</c:v>
                </c:pt>
                <c:pt idx="72">
                  <c:v>-0.15766137958305684</c:v>
                </c:pt>
                <c:pt idx="73">
                  <c:v>-0.1539821180514651</c:v>
                </c:pt>
                <c:pt idx="74">
                  <c:v>-0.150896266772957</c:v>
                </c:pt>
                <c:pt idx="75">
                  <c:v>-0.14798648216979182</c:v>
                </c:pt>
                <c:pt idx="76">
                  <c:v>-0.14577971573138274</c:v>
                </c:pt>
                <c:pt idx="77">
                  <c:v>-0.14468315116518435</c:v>
                </c:pt>
                <c:pt idx="78">
                  <c:v>-0.14491885130051482</c:v>
                </c:pt>
                <c:pt idx="79">
                  <c:v>-0.14540008558968764</c:v>
                </c:pt>
                <c:pt idx="80">
                  <c:v>-0.1459188427986373</c:v>
                </c:pt>
                <c:pt idx="81">
                  <c:v>-0.14288491114061777</c:v>
                </c:pt>
                <c:pt idx="82">
                  <c:v>-0.13894964998899414</c:v>
                </c:pt>
                <c:pt idx="83">
                  <c:v>-0.1355593782351932</c:v>
                </c:pt>
                <c:pt idx="84">
                  <c:v>-0.13273585045664818</c:v>
                </c:pt>
                <c:pt idx="85">
                  <c:v>-0.12912467700010055</c:v>
                </c:pt>
                <c:pt idx="86">
                  <c:v>-0.12540823262311837</c:v>
                </c:pt>
                <c:pt idx="87">
                  <c:v>-0.12147140412185548</c:v>
                </c:pt>
                <c:pt idx="88">
                  <c:v>-0.11723570469315547</c:v>
                </c:pt>
                <c:pt idx="89">
                  <c:v>-0.1126693279081844</c:v>
                </c:pt>
                <c:pt idx="90">
                  <c:v>-0.10718113613449277</c:v>
                </c:pt>
              </c:numCache>
            </c:numRef>
          </c:yVal>
          <c:smooth val="1"/>
        </c:ser>
        <c:axId val="14090718"/>
        <c:axId val="59707599"/>
      </c:scatterChart>
      <c:valAx>
        <c:axId val="14090718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crossBetween val="midCat"/>
        <c:dispUnits/>
        <c:majorUnit val="10"/>
      </c:valAx>
      <c:valAx>
        <c:axId val="5970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43925"/>
          <c:w val="0.120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Transfer Inflows Components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35"/>
          <c:w val="0.82575"/>
          <c:h val="0.84075"/>
        </c:manualLayout>
      </c:layout>
      <c:scatterChart>
        <c:scatterStyle val="smoothMarker"/>
        <c:varyColors val="0"/>
        <c:ser>
          <c:idx val="3"/>
          <c:order val="0"/>
          <c:tx>
            <c:v>Edu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data'!$S$21:$S$111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0.0009628466650488045</c:v>
                </c:pt>
                <c:pt idx="4">
                  <c:v>0.00287893531869764</c:v>
                </c:pt>
                <c:pt idx="5">
                  <c:v>0.006891855025261591</c:v>
                </c:pt>
                <c:pt idx="6">
                  <c:v>0.12286950706147977</c:v>
                </c:pt>
                <c:pt idx="7">
                  <c:v>0.1258554597104098</c:v>
                </c:pt>
                <c:pt idx="8">
                  <c:v>0.12130426613910503</c:v>
                </c:pt>
                <c:pt idx="9">
                  <c:v>0.12847430695473278</c:v>
                </c:pt>
                <c:pt idx="10">
                  <c:v>0.1164008443076152</c:v>
                </c:pt>
                <c:pt idx="11">
                  <c:v>0.12733749252333826</c:v>
                </c:pt>
                <c:pt idx="12">
                  <c:v>0.15156982656714563</c:v>
                </c:pt>
                <c:pt idx="13">
                  <c:v>0.15531236613897798</c:v>
                </c:pt>
                <c:pt idx="14">
                  <c:v>0.14460516225330686</c:v>
                </c:pt>
                <c:pt idx="15">
                  <c:v>0.08788923846567609</c:v>
                </c:pt>
                <c:pt idx="16">
                  <c:v>0.07999721989747272</c:v>
                </c:pt>
                <c:pt idx="17">
                  <c:v>0.07000628583624184</c:v>
                </c:pt>
                <c:pt idx="18">
                  <c:v>0.03046233877006687</c:v>
                </c:pt>
                <c:pt idx="19">
                  <c:v>0.03243038145325997</c:v>
                </c:pt>
                <c:pt idx="20">
                  <c:v>0.035112839078704154</c:v>
                </c:pt>
                <c:pt idx="21">
                  <c:v>0.035452708390918554</c:v>
                </c:pt>
                <c:pt idx="22">
                  <c:v>0.027442906362861483</c:v>
                </c:pt>
                <c:pt idx="23">
                  <c:v>0.020774265393200916</c:v>
                </c:pt>
                <c:pt idx="24">
                  <c:v>0.014172333131400693</c:v>
                </c:pt>
                <c:pt idx="25">
                  <c:v>0.009654598569581315</c:v>
                </c:pt>
                <c:pt idx="26">
                  <c:v>0.007320714632485508</c:v>
                </c:pt>
                <c:pt idx="27">
                  <c:v>0.005456478334489824</c:v>
                </c:pt>
                <c:pt idx="28">
                  <c:v>0.004298889321638678</c:v>
                </c:pt>
                <c:pt idx="29">
                  <c:v>0.0033092719014960006</c:v>
                </c:pt>
                <c:pt idx="30">
                  <c:v>0.0006609686307988274</c:v>
                </c:pt>
                <c:pt idx="31">
                  <c:v>0.0006609686307988274</c:v>
                </c:pt>
                <c:pt idx="32">
                  <c:v>0.0006609686307988275</c:v>
                </c:pt>
                <c:pt idx="33">
                  <c:v>0.0006609686307988274</c:v>
                </c:pt>
                <c:pt idx="34">
                  <c:v>0.0006609686307988275</c:v>
                </c:pt>
                <c:pt idx="35">
                  <c:v>0.0006609686307988275</c:v>
                </c:pt>
                <c:pt idx="36">
                  <c:v>0.0006609686307988274</c:v>
                </c:pt>
                <c:pt idx="37">
                  <c:v>0.0006609686307988275</c:v>
                </c:pt>
                <c:pt idx="38">
                  <c:v>0.0006609686307988274</c:v>
                </c:pt>
                <c:pt idx="39">
                  <c:v>0.0006609686307988274</c:v>
                </c:pt>
                <c:pt idx="40">
                  <c:v>0.0006609686307988274</c:v>
                </c:pt>
                <c:pt idx="41">
                  <c:v>0.0006609686307988275</c:v>
                </c:pt>
                <c:pt idx="42">
                  <c:v>0.0006609686307988274</c:v>
                </c:pt>
                <c:pt idx="43">
                  <c:v>0.0006609686307988275</c:v>
                </c:pt>
                <c:pt idx="44">
                  <c:v>0.0006609686307988274</c:v>
                </c:pt>
                <c:pt idx="45">
                  <c:v>0.0006609686307988274</c:v>
                </c:pt>
                <c:pt idx="46">
                  <c:v>0.0006609686307988275</c:v>
                </c:pt>
                <c:pt idx="47">
                  <c:v>0.0006609686307988275</c:v>
                </c:pt>
                <c:pt idx="48">
                  <c:v>0.0006609686307988275</c:v>
                </c:pt>
                <c:pt idx="49">
                  <c:v>0.0006609686307988275</c:v>
                </c:pt>
                <c:pt idx="50">
                  <c:v>0.0006609686307988274</c:v>
                </c:pt>
                <c:pt idx="51">
                  <c:v>0.0006609686307988275</c:v>
                </c:pt>
                <c:pt idx="52">
                  <c:v>0.0006609686307988274</c:v>
                </c:pt>
                <c:pt idx="53">
                  <c:v>0.0006609686307988275</c:v>
                </c:pt>
                <c:pt idx="54">
                  <c:v>0.0006609686307988274</c:v>
                </c:pt>
                <c:pt idx="55">
                  <c:v>0.0006609686307988275</c:v>
                </c:pt>
                <c:pt idx="56">
                  <c:v>0.0006609686307988275</c:v>
                </c:pt>
                <c:pt idx="57">
                  <c:v>0.0006609686307988274</c:v>
                </c:pt>
                <c:pt idx="58">
                  <c:v>0.0006609686307988274</c:v>
                </c:pt>
                <c:pt idx="59">
                  <c:v>0.0006609686307988275</c:v>
                </c:pt>
                <c:pt idx="60">
                  <c:v>0.0006609686307988275</c:v>
                </c:pt>
                <c:pt idx="61">
                  <c:v>0.0006609686307988274</c:v>
                </c:pt>
                <c:pt idx="62">
                  <c:v>0.0006609686307988275</c:v>
                </c:pt>
                <c:pt idx="63">
                  <c:v>0.0006609686307988273</c:v>
                </c:pt>
                <c:pt idx="64">
                  <c:v>0.0006609686307988275</c:v>
                </c:pt>
                <c:pt idx="65">
                  <c:v>0.0006609686307988275</c:v>
                </c:pt>
                <c:pt idx="66">
                  <c:v>0.0006609686307988275</c:v>
                </c:pt>
                <c:pt idx="67">
                  <c:v>0.0006609686307988274</c:v>
                </c:pt>
                <c:pt idx="68">
                  <c:v>0.0006609686307988274</c:v>
                </c:pt>
                <c:pt idx="69">
                  <c:v>0.0006609686307988274</c:v>
                </c:pt>
                <c:pt idx="70">
                  <c:v>0.0006609686307988274</c:v>
                </c:pt>
                <c:pt idx="71">
                  <c:v>0.0006609686307988275</c:v>
                </c:pt>
                <c:pt idx="72">
                  <c:v>0.0006609686307988275</c:v>
                </c:pt>
                <c:pt idx="73">
                  <c:v>0.0006609686307988275</c:v>
                </c:pt>
                <c:pt idx="74">
                  <c:v>0.0006609686307988274</c:v>
                </c:pt>
                <c:pt idx="75">
                  <c:v>0.0006609686307988274</c:v>
                </c:pt>
                <c:pt idx="76">
                  <c:v>0.0006609686307988274</c:v>
                </c:pt>
                <c:pt idx="77">
                  <c:v>0.0006609686307988274</c:v>
                </c:pt>
                <c:pt idx="78">
                  <c:v>0.0006609686307988274</c:v>
                </c:pt>
                <c:pt idx="79">
                  <c:v>0.0006609686307988275</c:v>
                </c:pt>
                <c:pt idx="80">
                  <c:v>0.0006609686307988275</c:v>
                </c:pt>
                <c:pt idx="81">
                  <c:v>0.0006609686307988274</c:v>
                </c:pt>
                <c:pt idx="82">
                  <c:v>0.0006609686307988274</c:v>
                </c:pt>
                <c:pt idx="83">
                  <c:v>0.0006609686307988275</c:v>
                </c:pt>
                <c:pt idx="84">
                  <c:v>0.0006609686307988274</c:v>
                </c:pt>
                <c:pt idx="85">
                  <c:v>0.0006609686307988274</c:v>
                </c:pt>
                <c:pt idx="86">
                  <c:v>0.0006609686307988274</c:v>
                </c:pt>
                <c:pt idx="87">
                  <c:v>0.0006609686307988275</c:v>
                </c:pt>
                <c:pt idx="88">
                  <c:v>0.0006609686307988275</c:v>
                </c:pt>
                <c:pt idx="89">
                  <c:v>0.0006609686307988275</c:v>
                </c:pt>
                <c:pt idx="90">
                  <c:v>0.0006609686307988275</c:v>
                </c:pt>
              </c:numCache>
            </c:numRef>
          </c:yVal>
          <c:smooth val="1"/>
        </c:ser>
        <c:ser>
          <c:idx val="4"/>
          <c:order val="1"/>
          <c:tx>
            <c:v>Hlth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data'!$T$21:$T$111</c:f>
              <c:numCache>
                <c:ptCount val="91"/>
                <c:pt idx="0">
                  <c:v>0.04968160547934352</c:v>
                </c:pt>
                <c:pt idx="1">
                  <c:v>0.04419346661129805</c:v>
                </c:pt>
                <c:pt idx="2">
                  <c:v>0.039991897136604435</c:v>
                </c:pt>
                <c:pt idx="3">
                  <c:v>0.037055966262181154</c:v>
                </c:pt>
                <c:pt idx="4">
                  <c:v>0.035112524640606435</c:v>
                </c:pt>
                <c:pt idx="5">
                  <c:v>0.03284667886975223</c:v>
                </c:pt>
                <c:pt idx="6">
                  <c:v>0.03029976601710055</c:v>
                </c:pt>
                <c:pt idx="7">
                  <c:v>0.027402252389501464</c:v>
                </c:pt>
                <c:pt idx="8">
                  <c:v>0.02440247760076355</c:v>
                </c:pt>
                <c:pt idx="9">
                  <c:v>0.02205598083842939</c:v>
                </c:pt>
                <c:pt idx="10">
                  <c:v>0.020487023075745434</c:v>
                </c:pt>
                <c:pt idx="11">
                  <c:v>0.019085159480884906</c:v>
                </c:pt>
                <c:pt idx="12">
                  <c:v>0.01778722674992117</c:v>
                </c:pt>
                <c:pt idx="13">
                  <c:v>0.01647145760331585</c:v>
                </c:pt>
                <c:pt idx="14">
                  <c:v>0.015374777734409423</c:v>
                </c:pt>
                <c:pt idx="15">
                  <c:v>0.01475986986536742</c:v>
                </c:pt>
                <c:pt idx="16">
                  <c:v>0.014505850861367634</c:v>
                </c:pt>
                <c:pt idx="17">
                  <c:v>0.014492826729244774</c:v>
                </c:pt>
                <c:pt idx="18">
                  <c:v>0.014811096592790679</c:v>
                </c:pt>
                <c:pt idx="19">
                  <c:v>0.015551230981182104</c:v>
                </c:pt>
                <c:pt idx="20">
                  <c:v>0.01679203801844965</c:v>
                </c:pt>
                <c:pt idx="21">
                  <c:v>0.01858985689997457</c:v>
                </c:pt>
                <c:pt idx="22">
                  <c:v>0.020128992753556996</c:v>
                </c:pt>
                <c:pt idx="23">
                  <c:v>0.021246479290817463</c:v>
                </c:pt>
                <c:pt idx="24">
                  <c:v>0.02193756733042399</c:v>
                </c:pt>
                <c:pt idx="25">
                  <c:v>0.022438857014250354</c:v>
                </c:pt>
                <c:pt idx="26">
                  <c:v>0.022883656593539713</c:v>
                </c:pt>
                <c:pt idx="27">
                  <c:v>0.023473276871259333</c:v>
                </c:pt>
                <c:pt idx="28">
                  <c:v>0.024084086191490973</c:v>
                </c:pt>
                <c:pt idx="29">
                  <c:v>0.024861130130941697</c:v>
                </c:pt>
                <c:pt idx="30">
                  <c:v>0.02519929773043258</c:v>
                </c:pt>
                <c:pt idx="31">
                  <c:v>0.02504208296731257</c:v>
                </c:pt>
                <c:pt idx="32">
                  <c:v>0.025115457052473016</c:v>
                </c:pt>
                <c:pt idx="33">
                  <c:v>0.025274390403250913</c:v>
                </c:pt>
                <c:pt idx="34">
                  <c:v>0.025528659974893363</c:v>
                </c:pt>
                <c:pt idx="35">
                  <c:v>0.02597261616028198</c:v>
                </c:pt>
                <c:pt idx="36">
                  <c:v>0.02661754984355544</c:v>
                </c:pt>
                <c:pt idx="37">
                  <c:v>0.02711685277809491</c:v>
                </c:pt>
                <c:pt idx="38">
                  <c:v>0.027229311500124125</c:v>
                </c:pt>
                <c:pt idx="39">
                  <c:v>0.027468387481238993</c:v>
                </c:pt>
                <c:pt idx="40">
                  <c:v>0.027554925569918735</c:v>
                </c:pt>
                <c:pt idx="41">
                  <c:v>0.028390504828197785</c:v>
                </c:pt>
                <c:pt idx="42">
                  <c:v>0.029120288827298686</c:v>
                </c:pt>
                <c:pt idx="43">
                  <c:v>0.029335716947756666</c:v>
                </c:pt>
                <c:pt idx="44">
                  <c:v>0.02928666394613479</c:v>
                </c:pt>
                <c:pt idx="45">
                  <c:v>0.029115096976067928</c:v>
                </c:pt>
                <c:pt idx="46">
                  <c:v>0.029367830760226196</c:v>
                </c:pt>
                <c:pt idx="47">
                  <c:v>0.03027805256650914</c:v>
                </c:pt>
                <c:pt idx="48">
                  <c:v>0.03141119047056261</c:v>
                </c:pt>
                <c:pt idx="49">
                  <c:v>0.03215009184640302</c:v>
                </c:pt>
                <c:pt idx="50">
                  <c:v>0.032824162240708825</c:v>
                </c:pt>
                <c:pt idx="51">
                  <c:v>0.03340369407761021</c:v>
                </c:pt>
                <c:pt idx="52">
                  <c:v>0.03398587911573172</c:v>
                </c:pt>
                <c:pt idx="53">
                  <c:v>0.034402515794580396</c:v>
                </c:pt>
                <c:pt idx="54">
                  <c:v>0.03512926873866273</c:v>
                </c:pt>
                <c:pt idx="55">
                  <c:v>0.0361888742820206</c:v>
                </c:pt>
                <c:pt idx="56">
                  <c:v>0.037414820131297696</c:v>
                </c:pt>
                <c:pt idx="57">
                  <c:v>0.038985489892936966</c:v>
                </c:pt>
                <c:pt idx="58">
                  <c:v>0.04107868471682592</c:v>
                </c:pt>
                <c:pt idx="59">
                  <c:v>0.04340152534526129</c:v>
                </c:pt>
                <c:pt idx="60">
                  <c:v>0.04570206775099566</c:v>
                </c:pt>
                <c:pt idx="61">
                  <c:v>0.048009861972758194</c:v>
                </c:pt>
                <c:pt idx="62">
                  <c:v>0.05029519440830327</c:v>
                </c:pt>
                <c:pt idx="63">
                  <c:v>0.05295669176834637</c:v>
                </c:pt>
                <c:pt idx="64">
                  <c:v>0.05583597121314029</c:v>
                </c:pt>
                <c:pt idx="65">
                  <c:v>0.05826930537773289</c:v>
                </c:pt>
                <c:pt idx="66">
                  <c:v>0.06020265995139638</c:v>
                </c:pt>
                <c:pt idx="67">
                  <c:v>0.061995715345688276</c:v>
                </c:pt>
                <c:pt idx="68">
                  <c:v>0.06388437567411764</c:v>
                </c:pt>
                <c:pt idx="69">
                  <c:v>0.06596443814495487</c:v>
                </c:pt>
                <c:pt idx="70">
                  <c:v>0.06743907643684446</c:v>
                </c:pt>
                <c:pt idx="71">
                  <c:v>0.06918022944957918</c:v>
                </c:pt>
                <c:pt idx="72">
                  <c:v>0.07111449688807149</c:v>
                </c:pt>
                <c:pt idx="73">
                  <c:v>0.07246262716176015</c:v>
                </c:pt>
                <c:pt idx="74">
                  <c:v>0.07439636976993662</c:v>
                </c:pt>
                <c:pt idx="75">
                  <c:v>0.07559495632797038</c:v>
                </c:pt>
                <c:pt idx="76">
                  <c:v>0.07717804846444579</c:v>
                </c:pt>
                <c:pt idx="77">
                  <c:v>0.07886187257427392</c:v>
                </c:pt>
                <c:pt idx="78">
                  <c:v>0.0806437911271938</c:v>
                </c:pt>
                <c:pt idx="79">
                  <c:v>0.08230258230130236</c:v>
                </c:pt>
                <c:pt idx="80">
                  <c:v>0.08383285421453535</c:v>
                </c:pt>
                <c:pt idx="81">
                  <c:v>0.08530382009267463</c:v>
                </c:pt>
                <c:pt idx="82">
                  <c:v>0.08705827808831085</c:v>
                </c:pt>
                <c:pt idx="83">
                  <c:v>0.08895920318028364</c:v>
                </c:pt>
                <c:pt idx="84">
                  <c:v>0.09097426561630202</c:v>
                </c:pt>
                <c:pt idx="85">
                  <c:v>0.09303361119590818</c:v>
                </c:pt>
                <c:pt idx="86">
                  <c:v>0.09509200391756788</c:v>
                </c:pt>
                <c:pt idx="87">
                  <c:v>0.0971197181403506</c:v>
                </c:pt>
                <c:pt idx="88">
                  <c:v>0.09911123604215936</c:v>
                </c:pt>
                <c:pt idx="89">
                  <c:v>0.10108191022293729</c:v>
                </c:pt>
                <c:pt idx="90">
                  <c:v>0.10309578678702593</c:v>
                </c:pt>
              </c:numCache>
            </c:numRef>
          </c:yVal>
          <c:smooth val="1"/>
        </c:ser>
        <c:ser>
          <c:idx val="5"/>
          <c:order val="2"/>
          <c:tx>
            <c:v>Pension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data'!$U$21:$U$111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1.7948495616966236E-16</c:v>
                </c:pt>
                <c:pt idx="42">
                  <c:v>8.577393627200501E-05</c:v>
                </c:pt>
                <c:pt idx="43">
                  <c:v>0.003814294631880218</c:v>
                </c:pt>
                <c:pt idx="44">
                  <c:v>0.010447349542245467</c:v>
                </c:pt>
                <c:pt idx="45">
                  <c:v>0.01623204921146391</c:v>
                </c:pt>
                <c:pt idx="46">
                  <c:v>0.020969171311967905</c:v>
                </c:pt>
                <c:pt idx="47">
                  <c:v>0.02361454242491772</c:v>
                </c:pt>
                <c:pt idx="48">
                  <c:v>0.023688937717340357</c:v>
                </c:pt>
                <c:pt idx="49">
                  <c:v>0.025013542124582188</c:v>
                </c:pt>
                <c:pt idx="50">
                  <c:v>0.027501035265092455</c:v>
                </c:pt>
                <c:pt idx="51">
                  <c:v>0.02984099593517539</c:v>
                </c:pt>
                <c:pt idx="52">
                  <c:v>0.032076559357000295</c:v>
                </c:pt>
                <c:pt idx="53">
                  <c:v>0.03413787483705997</c:v>
                </c:pt>
                <c:pt idx="54">
                  <c:v>0.03631807488866788</c:v>
                </c:pt>
                <c:pt idx="55">
                  <c:v>0.03739978808843115</c:v>
                </c:pt>
                <c:pt idx="56">
                  <c:v>0.03730794664104044</c:v>
                </c:pt>
                <c:pt idx="57">
                  <c:v>0.037080663293290524</c:v>
                </c:pt>
                <c:pt idx="58">
                  <c:v>0.03664311372669107</c:v>
                </c:pt>
                <c:pt idx="59">
                  <c:v>0.035054643805922686</c:v>
                </c:pt>
                <c:pt idx="60">
                  <c:v>0.0317682724482196</c:v>
                </c:pt>
                <c:pt idx="61">
                  <c:v>0.02917523617970088</c:v>
                </c:pt>
                <c:pt idx="62">
                  <c:v>0.02681674230758805</c:v>
                </c:pt>
                <c:pt idx="63">
                  <c:v>0.024093668599997516</c:v>
                </c:pt>
                <c:pt idx="64">
                  <c:v>0.021066264255655633</c:v>
                </c:pt>
                <c:pt idx="65">
                  <c:v>0.01827850154502972</c:v>
                </c:pt>
                <c:pt idx="66">
                  <c:v>0.018019858229918136</c:v>
                </c:pt>
                <c:pt idx="67">
                  <c:v>0.014501591640914694</c:v>
                </c:pt>
                <c:pt idx="68">
                  <c:v>0.012637897372268855</c:v>
                </c:pt>
                <c:pt idx="69">
                  <c:v>0.008466038801679747</c:v>
                </c:pt>
                <c:pt idx="70">
                  <c:v>0.00580649225811721</c:v>
                </c:pt>
                <c:pt idx="71">
                  <c:v>0.004805674132098373</c:v>
                </c:pt>
                <c:pt idx="72">
                  <c:v>0.005012668327250785</c:v>
                </c:pt>
                <c:pt idx="73">
                  <c:v>0.004885807013462421</c:v>
                </c:pt>
                <c:pt idx="74">
                  <c:v>0.004612870248795048</c:v>
                </c:pt>
                <c:pt idx="75">
                  <c:v>0.005803717595978824</c:v>
                </c:pt>
                <c:pt idx="76">
                  <c:v>0.004957738138841277</c:v>
                </c:pt>
                <c:pt idx="77">
                  <c:v>0.005288082336228272</c:v>
                </c:pt>
                <c:pt idx="78">
                  <c:v>0.005159715502841388</c:v>
                </c:pt>
                <c:pt idx="79">
                  <c:v>0.0049585356246173605</c:v>
                </c:pt>
                <c:pt idx="80">
                  <c:v>0.004747367400727629</c:v>
                </c:pt>
                <c:pt idx="81">
                  <c:v>0.0052271766101528</c:v>
                </c:pt>
                <c:pt idx="82">
                  <c:v>0.005519526518656758</c:v>
                </c:pt>
                <c:pt idx="83">
                  <c:v>0.005551510403161932</c:v>
                </c:pt>
                <c:pt idx="84">
                  <c:v>0.005663232627911029</c:v>
                </c:pt>
                <c:pt idx="85">
                  <c:v>0.0057645771618833105</c:v>
                </c:pt>
                <c:pt idx="86">
                  <c:v>0.005890659101584436</c:v>
                </c:pt>
                <c:pt idx="87">
                  <c:v>0.00591047755209526</c:v>
                </c:pt>
                <c:pt idx="88">
                  <c:v>0.005569886163089907</c:v>
                </c:pt>
                <c:pt idx="89">
                  <c:v>0.005394284911187164</c:v>
                </c:pt>
                <c:pt idx="90">
                  <c:v>0.0049672050146315015</c:v>
                </c:pt>
              </c:numCache>
            </c:numRef>
          </c:yVal>
          <c:smooth val="1"/>
        </c:ser>
        <c:ser>
          <c:idx val="6"/>
          <c:order val="3"/>
          <c:tx>
            <c:v>InKind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data'!$V$21:$V$111</c:f>
              <c:numCache>
                <c:ptCount val="91"/>
                <c:pt idx="0">
                  <c:v>0.11967469595571766</c:v>
                </c:pt>
                <c:pt idx="1">
                  <c:v>0.11967469595571766</c:v>
                </c:pt>
                <c:pt idx="2">
                  <c:v>0.11967469595571767</c:v>
                </c:pt>
                <c:pt idx="3">
                  <c:v>0.11967469595571766</c:v>
                </c:pt>
                <c:pt idx="4">
                  <c:v>0.11967469595571767</c:v>
                </c:pt>
                <c:pt idx="5">
                  <c:v>0.11967469595571761</c:v>
                </c:pt>
                <c:pt idx="6">
                  <c:v>0.11967469595571766</c:v>
                </c:pt>
                <c:pt idx="7">
                  <c:v>0.11967469595571766</c:v>
                </c:pt>
                <c:pt idx="8">
                  <c:v>0.11967469595571767</c:v>
                </c:pt>
                <c:pt idx="9">
                  <c:v>0.11967469595571766</c:v>
                </c:pt>
                <c:pt idx="10">
                  <c:v>0.11967469595571763</c:v>
                </c:pt>
                <c:pt idx="11">
                  <c:v>0.11967469595571767</c:v>
                </c:pt>
                <c:pt idx="12">
                  <c:v>0.11967469595571766</c:v>
                </c:pt>
                <c:pt idx="13">
                  <c:v>0.11967469595571766</c:v>
                </c:pt>
                <c:pt idx="14">
                  <c:v>0.11967469595571766</c:v>
                </c:pt>
                <c:pt idx="15">
                  <c:v>0.11967469595571761</c:v>
                </c:pt>
                <c:pt idx="16">
                  <c:v>0.11967469595571766</c:v>
                </c:pt>
                <c:pt idx="17">
                  <c:v>0.11967469595571766</c:v>
                </c:pt>
                <c:pt idx="18">
                  <c:v>0.11967469595571767</c:v>
                </c:pt>
                <c:pt idx="19">
                  <c:v>0.11967469595571766</c:v>
                </c:pt>
                <c:pt idx="20">
                  <c:v>0.11967469595571767</c:v>
                </c:pt>
                <c:pt idx="21">
                  <c:v>0.11967469595571763</c:v>
                </c:pt>
                <c:pt idx="22">
                  <c:v>0.11967469595571766</c:v>
                </c:pt>
                <c:pt idx="23">
                  <c:v>0.11967469595571767</c:v>
                </c:pt>
                <c:pt idx="24">
                  <c:v>0.11967469595571761</c:v>
                </c:pt>
                <c:pt idx="25">
                  <c:v>0.11967469595571766</c:v>
                </c:pt>
                <c:pt idx="26">
                  <c:v>0.11967469595571763</c:v>
                </c:pt>
                <c:pt idx="27">
                  <c:v>0.11967469595571761</c:v>
                </c:pt>
                <c:pt idx="28">
                  <c:v>0.11967469595571766</c:v>
                </c:pt>
                <c:pt idx="29">
                  <c:v>0.11967469595571766</c:v>
                </c:pt>
                <c:pt idx="30">
                  <c:v>0.11967469595571766</c:v>
                </c:pt>
                <c:pt idx="31">
                  <c:v>0.11967469595571767</c:v>
                </c:pt>
                <c:pt idx="32">
                  <c:v>0.11967469595571763</c:v>
                </c:pt>
                <c:pt idx="33">
                  <c:v>0.11967469595571763</c:v>
                </c:pt>
                <c:pt idx="34">
                  <c:v>0.11967469595571766</c:v>
                </c:pt>
                <c:pt idx="35">
                  <c:v>0.11967469595571766</c:v>
                </c:pt>
                <c:pt idx="36">
                  <c:v>0.11967469595571763</c:v>
                </c:pt>
                <c:pt idx="37">
                  <c:v>0.11967469595571766</c:v>
                </c:pt>
                <c:pt idx="38">
                  <c:v>0.11967469595571763</c:v>
                </c:pt>
                <c:pt idx="39">
                  <c:v>0.11967469595571766</c:v>
                </c:pt>
                <c:pt idx="40">
                  <c:v>0.11967469595571766</c:v>
                </c:pt>
                <c:pt idx="41">
                  <c:v>0.11967469595571763</c:v>
                </c:pt>
                <c:pt idx="42">
                  <c:v>0.11967469595571766</c:v>
                </c:pt>
                <c:pt idx="43">
                  <c:v>0.11967469595571766</c:v>
                </c:pt>
                <c:pt idx="44">
                  <c:v>0.11967469595571763</c:v>
                </c:pt>
                <c:pt idx="45">
                  <c:v>0.11967469595571766</c:v>
                </c:pt>
                <c:pt idx="46">
                  <c:v>0.11967469595571763</c:v>
                </c:pt>
                <c:pt idx="47">
                  <c:v>0.11967469595571767</c:v>
                </c:pt>
                <c:pt idx="48">
                  <c:v>0.11967469595571766</c:v>
                </c:pt>
                <c:pt idx="49">
                  <c:v>0.11967469595571763</c:v>
                </c:pt>
                <c:pt idx="50">
                  <c:v>0.11967469595571763</c:v>
                </c:pt>
                <c:pt idx="51">
                  <c:v>0.11967469595571763</c:v>
                </c:pt>
                <c:pt idx="52">
                  <c:v>0.11967469595571763</c:v>
                </c:pt>
                <c:pt idx="53">
                  <c:v>0.11967469595571763</c:v>
                </c:pt>
                <c:pt idx="54">
                  <c:v>0.11967469595571766</c:v>
                </c:pt>
                <c:pt idx="55">
                  <c:v>0.11967469595571763</c:v>
                </c:pt>
                <c:pt idx="56">
                  <c:v>0.11967469595571766</c:v>
                </c:pt>
                <c:pt idx="57">
                  <c:v>0.11967469595571766</c:v>
                </c:pt>
                <c:pt idx="58">
                  <c:v>0.11967469595571766</c:v>
                </c:pt>
                <c:pt idx="59">
                  <c:v>0.11967469595571766</c:v>
                </c:pt>
                <c:pt idx="60">
                  <c:v>0.11967469595571766</c:v>
                </c:pt>
                <c:pt idx="61">
                  <c:v>0.11967469595571763</c:v>
                </c:pt>
                <c:pt idx="62">
                  <c:v>0.11967469595571766</c:v>
                </c:pt>
                <c:pt idx="63">
                  <c:v>0.11967469595571766</c:v>
                </c:pt>
                <c:pt idx="64">
                  <c:v>0.11967469595571766</c:v>
                </c:pt>
                <c:pt idx="65">
                  <c:v>0.11967469595571766</c:v>
                </c:pt>
                <c:pt idx="66">
                  <c:v>0.11967469595571766</c:v>
                </c:pt>
                <c:pt idx="67">
                  <c:v>0.11967469595571766</c:v>
                </c:pt>
                <c:pt idx="68">
                  <c:v>0.11967469595571766</c:v>
                </c:pt>
                <c:pt idx="69">
                  <c:v>0.11967469595571763</c:v>
                </c:pt>
                <c:pt idx="70">
                  <c:v>0.11967469595571766</c:v>
                </c:pt>
                <c:pt idx="71">
                  <c:v>0.11967469595571763</c:v>
                </c:pt>
                <c:pt idx="72">
                  <c:v>0.11967469595571763</c:v>
                </c:pt>
                <c:pt idx="73">
                  <c:v>0.11967469595571766</c:v>
                </c:pt>
                <c:pt idx="74">
                  <c:v>0.11967469595571763</c:v>
                </c:pt>
                <c:pt idx="75">
                  <c:v>0.11967469595571766</c:v>
                </c:pt>
                <c:pt idx="76">
                  <c:v>0.11967469595571763</c:v>
                </c:pt>
                <c:pt idx="77">
                  <c:v>0.11967469595571763</c:v>
                </c:pt>
                <c:pt idx="78">
                  <c:v>0.11967469595571763</c:v>
                </c:pt>
                <c:pt idx="79">
                  <c:v>0.11967469595571766</c:v>
                </c:pt>
                <c:pt idx="80">
                  <c:v>0.11967469595571767</c:v>
                </c:pt>
                <c:pt idx="81">
                  <c:v>0.11967469595571766</c:v>
                </c:pt>
                <c:pt idx="82">
                  <c:v>0.11967469595571763</c:v>
                </c:pt>
                <c:pt idx="83">
                  <c:v>0.11967469595571763</c:v>
                </c:pt>
                <c:pt idx="84">
                  <c:v>0.11967469595571763</c:v>
                </c:pt>
                <c:pt idx="85">
                  <c:v>0.11967469595571761</c:v>
                </c:pt>
                <c:pt idx="86">
                  <c:v>0.11967469595571763</c:v>
                </c:pt>
                <c:pt idx="87">
                  <c:v>0.11967469595571763</c:v>
                </c:pt>
                <c:pt idx="88">
                  <c:v>0.11967469595571763</c:v>
                </c:pt>
                <c:pt idx="89">
                  <c:v>0.11967469595571763</c:v>
                </c:pt>
                <c:pt idx="90">
                  <c:v>0.11967469595571763</c:v>
                </c:pt>
              </c:numCache>
            </c:numRef>
          </c:yVal>
          <c:smooth val="1"/>
        </c:ser>
        <c:ser>
          <c:idx val="7"/>
          <c:order val="4"/>
          <c:tx>
            <c:v>Cash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data'!$W$21:$W$111</c:f>
              <c:numCache>
                <c:ptCount val="91"/>
                <c:pt idx="0">
                  <c:v>0.015288661881127272</c:v>
                </c:pt>
                <c:pt idx="1">
                  <c:v>0.013344587135376593</c:v>
                </c:pt>
                <c:pt idx="2">
                  <c:v>0.011637246851966782</c:v>
                </c:pt>
                <c:pt idx="3">
                  <c:v>0.01047186249968157</c:v>
                </c:pt>
                <c:pt idx="4">
                  <c:v>0.009973091900680733</c:v>
                </c:pt>
                <c:pt idx="5">
                  <c:v>0.009502085370619459</c:v>
                </c:pt>
                <c:pt idx="6">
                  <c:v>0.009259798294103398</c:v>
                </c:pt>
                <c:pt idx="7">
                  <c:v>0.00936126615135613</c:v>
                </c:pt>
                <c:pt idx="8">
                  <c:v>0.009534718820172143</c:v>
                </c:pt>
                <c:pt idx="9">
                  <c:v>0.00991949938374472</c:v>
                </c:pt>
                <c:pt idx="10">
                  <c:v>0.010653932857463806</c:v>
                </c:pt>
                <c:pt idx="11">
                  <c:v>0.011676996774043167</c:v>
                </c:pt>
                <c:pt idx="12">
                  <c:v>0.012279901666214779</c:v>
                </c:pt>
                <c:pt idx="13">
                  <c:v>0.01315496450310384</c:v>
                </c:pt>
                <c:pt idx="14">
                  <c:v>0.01436925702257875</c:v>
                </c:pt>
                <c:pt idx="15">
                  <c:v>0.015052279633922333</c:v>
                </c:pt>
                <c:pt idx="16">
                  <c:v>0.016460969513710347</c:v>
                </c:pt>
                <c:pt idx="17">
                  <c:v>0.017202117597688263</c:v>
                </c:pt>
                <c:pt idx="18">
                  <c:v>0.017110032106323367</c:v>
                </c:pt>
                <c:pt idx="19">
                  <c:v>0.018291354276673825</c:v>
                </c:pt>
                <c:pt idx="20">
                  <c:v>0.01994507440073931</c:v>
                </c:pt>
                <c:pt idx="21">
                  <c:v>0.021543154501723973</c:v>
                </c:pt>
                <c:pt idx="22">
                  <c:v>0.02312138708673586</c:v>
                </c:pt>
                <c:pt idx="23">
                  <c:v>0.025152344526064196</c:v>
                </c:pt>
                <c:pt idx="24">
                  <c:v>0.02701652757998213</c:v>
                </c:pt>
                <c:pt idx="25">
                  <c:v>0.02814332391288961</c:v>
                </c:pt>
                <c:pt idx="26">
                  <c:v>0.02879022551449395</c:v>
                </c:pt>
                <c:pt idx="27">
                  <c:v>0.029188622981107467</c:v>
                </c:pt>
                <c:pt idx="28">
                  <c:v>0.028254556228129047</c:v>
                </c:pt>
                <c:pt idx="29">
                  <c:v>0.0266404740152036</c:v>
                </c:pt>
                <c:pt idx="30">
                  <c:v>0.02624763603740589</c:v>
                </c:pt>
                <c:pt idx="31">
                  <c:v>0.025742539808800917</c:v>
                </c:pt>
                <c:pt idx="32">
                  <c:v>0.024808475144574682</c:v>
                </c:pt>
                <c:pt idx="33">
                  <c:v>0.023971568970322068</c:v>
                </c:pt>
                <c:pt idx="34">
                  <c:v>0.022626803996220708</c:v>
                </c:pt>
                <c:pt idx="35">
                  <c:v>0.02170044640910459</c:v>
                </c:pt>
                <c:pt idx="36">
                  <c:v>0.021710523194674848</c:v>
                </c:pt>
                <c:pt idx="37">
                  <c:v>0.02174813318386298</c:v>
                </c:pt>
                <c:pt idx="38">
                  <c:v>0.021639261360928263</c:v>
                </c:pt>
                <c:pt idx="39">
                  <c:v>0.020578380769371817</c:v>
                </c:pt>
                <c:pt idx="40">
                  <c:v>0.019826542356728368</c:v>
                </c:pt>
                <c:pt idx="41">
                  <c:v>0.020549211726627263</c:v>
                </c:pt>
                <c:pt idx="42">
                  <c:v>0.021081520549121314</c:v>
                </c:pt>
                <c:pt idx="43">
                  <c:v>0.022022595332744383</c:v>
                </c:pt>
                <c:pt idx="44">
                  <c:v>0.022324200784560842</c:v>
                </c:pt>
                <c:pt idx="45">
                  <c:v>0.020943103143850613</c:v>
                </c:pt>
                <c:pt idx="46">
                  <c:v>0.020501425808162197</c:v>
                </c:pt>
                <c:pt idx="47">
                  <c:v>0.02230534173338943</c:v>
                </c:pt>
                <c:pt idx="48">
                  <c:v>0.02468293860950905</c:v>
                </c:pt>
                <c:pt idx="49">
                  <c:v>0.027547000113100076</c:v>
                </c:pt>
                <c:pt idx="50">
                  <c:v>0.03043403229281103</c:v>
                </c:pt>
                <c:pt idx="51">
                  <c:v>0.03272824988723021</c:v>
                </c:pt>
                <c:pt idx="52">
                  <c:v>0.03362776271764676</c:v>
                </c:pt>
                <c:pt idx="53">
                  <c:v>0.03379089083509049</c:v>
                </c:pt>
                <c:pt idx="54">
                  <c:v>0.033418795608777974</c:v>
                </c:pt>
                <c:pt idx="55">
                  <c:v>0.03306873426030716</c:v>
                </c:pt>
                <c:pt idx="56">
                  <c:v>0.03313662251023609</c:v>
                </c:pt>
                <c:pt idx="57">
                  <c:v>0.033564823907346664</c:v>
                </c:pt>
                <c:pt idx="58">
                  <c:v>0.03452778107880552</c:v>
                </c:pt>
                <c:pt idx="59">
                  <c:v>0.03589398469620108</c:v>
                </c:pt>
                <c:pt idx="60">
                  <c:v>0.03788042247371639</c:v>
                </c:pt>
                <c:pt idx="61">
                  <c:v>0.041102570956956505</c:v>
                </c:pt>
                <c:pt idx="62">
                  <c:v>0.045219485102059136</c:v>
                </c:pt>
                <c:pt idx="63">
                  <c:v>0.050617422599301874</c:v>
                </c:pt>
                <c:pt idx="64">
                  <c:v>0.0578686755984099</c:v>
                </c:pt>
                <c:pt idx="65">
                  <c:v>0.06733433981369576</c:v>
                </c:pt>
                <c:pt idx="66">
                  <c:v>0.07705713372752752</c:v>
                </c:pt>
                <c:pt idx="67">
                  <c:v>0.08735892283077296</c:v>
                </c:pt>
                <c:pt idx="68">
                  <c:v>0.09836305184799456</c:v>
                </c:pt>
                <c:pt idx="69">
                  <c:v>0.10798551742479542</c:v>
                </c:pt>
                <c:pt idx="70">
                  <c:v>0.11474773474133511</c:v>
                </c:pt>
                <c:pt idx="71">
                  <c:v>0.12024960966192563</c:v>
                </c:pt>
                <c:pt idx="72">
                  <c:v>0.12499104966993185</c:v>
                </c:pt>
                <c:pt idx="73">
                  <c:v>0.13153154179294688</c:v>
                </c:pt>
                <c:pt idx="74">
                  <c:v>0.13710064010113399</c:v>
                </c:pt>
                <c:pt idx="75">
                  <c:v>0.14134254923679598</c:v>
                </c:pt>
                <c:pt idx="76">
                  <c:v>0.14423524695118795</c:v>
                </c:pt>
                <c:pt idx="77">
                  <c:v>0.1457236397201554</c:v>
                </c:pt>
                <c:pt idx="78">
                  <c:v>0.1462787782565232</c:v>
                </c:pt>
                <c:pt idx="79">
                  <c:v>0.14580959315599207</c:v>
                </c:pt>
                <c:pt idx="80">
                  <c:v>0.14406846851968497</c:v>
                </c:pt>
                <c:pt idx="81">
                  <c:v>0.13919066214151027</c:v>
                </c:pt>
                <c:pt idx="82">
                  <c:v>0.1327049486257231</c:v>
                </c:pt>
                <c:pt idx="83">
                  <c:v>0.1263273561207418</c:v>
                </c:pt>
                <c:pt idx="84">
                  <c:v>0.1201034652926352</c:v>
                </c:pt>
                <c:pt idx="85">
                  <c:v>0.11346194175366554</c:v>
                </c:pt>
                <c:pt idx="86">
                  <c:v>0.10685718770778871</c:v>
                </c:pt>
                <c:pt idx="87">
                  <c:v>0.10017154564821151</c:v>
                </c:pt>
                <c:pt idx="88">
                  <c:v>0.093333044890028</c:v>
                </c:pt>
                <c:pt idx="89">
                  <c:v>0.08627117755973204</c:v>
                </c:pt>
                <c:pt idx="90">
                  <c:v>0.07843674198570105</c:v>
                </c:pt>
              </c:numCache>
            </c:numRef>
          </c:yVal>
          <c:smooth val="1"/>
        </c:ser>
        <c:axId val="497480"/>
        <c:axId val="4477321"/>
      </c:scatterChart>
      <c:valAx>
        <c:axId val="49748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crossBetween val="midCat"/>
        <c:dispUnits/>
        <c:majorUnit val="10"/>
      </c:valAx>
      <c:valAx>
        <c:axId val="447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4"/>
          <c:w val="0.1585"/>
          <c:h val="0.3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Pubilc Transfer Outflow Components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3"/>
          <c:w val="0.81925"/>
          <c:h val="0.84075"/>
        </c:manualLayout>
      </c:layout>
      <c:scatterChart>
        <c:scatterStyle val="smoothMarker"/>
        <c:varyColors val="0"/>
        <c:ser>
          <c:idx val="3"/>
          <c:order val="0"/>
          <c:tx>
            <c:v>Edu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data'!$X$21:$X$111</c:f>
              <c:numCache>
                <c:ptCount val="91"/>
                <c:pt idx="0">
                  <c:v>-0.004871913539359126</c:v>
                </c:pt>
                <c:pt idx="1">
                  <c:v>-0.004964301496824813</c:v>
                </c:pt>
                <c:pt idx="2">
                  <c:v>-0.004979512490226113</c:v>
                </c:pt>
                <c:pt idx="3">
                  <c:v>-0.005010354764688966</c:v>
                </c:pt>
                <c:pt idx="4">
                  <c:v>-0.005142762027177512</c:v>
                </c:pt>
                <c:pt idx="5">
                  <c:v>-0.005343045836793089</c:v>
                </c:pt>
                <c:pt idx="6">
                  <c:v>-0.005633900737218027</c:v>
                </c:pt>
                <c:pt idx="7">
                  <c:v>-0.005966086114169493</c:v>
                </c:pt>
                <c:pt idx="8">
                  <c:v>-0.006292864269878371</c:v>
                </c:pt>
                <c:pt idx="9">
                  <c:v>-0.006589050793765468</c:v>
                </c:pt>
                <c:pt idx="10">
                  <c:v>-0.006880939313843066</c:v>
                </c:pt>
                <c:pt idx="11">
                  <c:v>-0.007148475594265552</c:v>
                </c:pt>
                <c:pt idx="12">
                  <c:v>-0.007376293195536943</c:v>
                </c:pt>
                <c:pt idx="13">
                  <c:v>-0.007649057539118167</c:v>
                </c:pt>
                <c:pt idx="14">
                  <c:v>-0.007954615122495892</c:v>
                </c:pt>
                <c:pt idx="15">
                  <c:v>-0.008305950359455304</c:v>
                </c:pt>
                <c:pt idx="16">
                  <c:v>-0.008761941727190796</c:v>
                </c:pt>
                <c:pt idx="17">
                  <c:v>-0.009270232921910083</c:v>
                </c:pt>
                <c:pt idx="18">
                  <c:v>-0.010087749408940683</c:v>
                </c:pt>
                <c:pt idx="19">
                  <c:v>-0.01125556116934951</c:v>
                </c:pt>
                <c:pt idx="20">
                  <c:v>-0.012793033530386359</c:v>
                </c:pt>
                <c:pt idx="21">
                  <c:v>-0.014742682187656895</c:v>
                </c:pt>
                <c:pt idx="22">
                  <c:v>-0.016855850023160056</c:v>
                </c:pt>
                <c:pt idx="23">
                  <c:v>-0.01896806984831137</c:v>
                </c:pt>
                <c:pt idx="24">
                  <c:v>-0.021273424431345018</c:v>
                </c:pt>
                <c:pt idx="25">
                  <c:v>-0.023810760059208926</c:v>
                </c:pt>
                <c:pt idx="26">
                  <c:v>-0.02646620190620619</c:v>
                </c:pt>
                <c:pt idx="27">
                  <c:v>-0.02960224256060171</c:v>
                </c:pt>
                <c:pt idx="28">
                  <c:v>-0.03266128126977234</c:v>
                </c:pt>
                <c:pt idx="29">
                  <c:v>-0.03503585644869136</c:v>
                </c:pt>
                <c:pt idx="30">
                  <c:v>-0.03684599638026649</c:v>
                </c:pt>
                <c:pt idx="31">
                  <c:v>-0.03811741429712319</c:v>
                </c:pt>
                <c:pt idx="32">
                  <c:v>-0.038824895389931696</c:v>
                </c:pt>
                <c:pt idx="33">
                  <c:v>-0.0396048337615857</c:v>
                </c:pt>
                <c:pt idx="34">
                  <c:v>-0.04024886398017013</c:v>
                </c:pt>
                <c:pt idx="35">
                  <c:v>-0.04085743703441338</c:v>
                </c:pt>
                <c:pt idx="36">
                  <c:v>-0.042276084626918474</c:v>
                </c:pt>
                <c:pt idx="37">
                  <c:v>-0.044011209054357</c:v>
                </c:pt>
                <c:pt idx="38">
                  <c:v>-0.04494836687246434</c:v>
                </c:pt>
                <c:pt idx="39">
                  <c:v>-0.045569370258674885</c:v>
                </c:pt>
                <c:pt idx="40">
                  <c:v>-0.04583847110048529</c:v>
                </c:pt>
                <c:pt idx="41">
                  <c:v>-0.04575376438982721</c:v>
                </c:pt>
                <c:pt idx="42">
                  <c:v>-0.04611436243694556</c:v>
                </c:pt>
                <c:pt idx="43">
                  <c:v>-0.04666579012775294</c:v>
                </c:pt>
                <c:pt idx="44">
                  <c:v>-0.0473476106103863</c:v>
                </c:pt>
                <c:pt idx="45">
                  <c:v>-0.048300053796423444</c:v>
                </c:pt>
                <c:pt idx="46">
                  <c:v>-0.04863749239078059</c:v>
                </c:pt>
                <c:pt idx="47">
                  <c:v>-0.04861006619458141</c:v>
                </c:pt>
                <c:pt idx="48">
                  <c:v>-0.04930630915297582</c:v>
                </c:pt>
                <c:pt idx="49">
                  <c:v>-0.049511077766916725</c:v>
                </c:pt>
                <c:pt idx="50">
                  <c:v>-0.04964195434326069</c:v>
                </c:pt>
                <c:pt idx="51">
                  <c:v>-0.04904131953510616</c:v>
                </c:pt>
                <c:pt idx="52">
                  <c:v>-0.047549760852880665</c:v>
                </c:pt>
                <c:pt idx="53">
                  <c:v>-0.04605219226785668</c:v>
                </c:pt>
                <c:pt idx="54">
                  <c:v>-0.04420591617406558</c:v>
                </c:pt>
                <c:pt idx="55">
                  <c:v>-0.042068555218641064</c:v>
                </c:pt>
                <c:pt idx="56">
                  <c:v>-0.03968125212047635</c:v>
                </c:pt>
                <c:pt idx="57">
                  <c:v>-0.03724760055706744</c:v>
                </c:pt>
                <c:pt idx="58">
                  <c:v>-0.03486905189832414</c:v>
                </c:pt>
                <c:pt idx="59">
                  <c:v>-0.032775619946786655</c:v>
                </c:pt>
                <c:pt idx="60">
                  <c:v>-0.030938837675807507</c:v>
                </c:pt>
                <c:pt idx="61">
                  <c:v>-0.029217708445052632</c:v>
                </c:pt>
                <c:pt idx="62">
                  <c:v>-0.027731286632135768</c:v>
                </c:pt>
                <c:pt idx="63">
                  <c:v>-0.026698660613169063</c:v>
                </c:pt>
                <c:pt idx="64">
                  <c:v>-0.02603147777721454</c:v>
                </c:pt>
                <c:pt idx="65">
                  <c:v>-0.025405810267179484</c:v>
                </c:pt>
                <c:pt idx="66">
                  <c:v>-0.024706495130495817</c:v>
                </c:pt>
                <c:pt idx="67">
                  <c:v>-0.02396953755668757</c:v>
                </c:pt>
                <c:pt idx="68">
                  <c:v>-0.023238214895649326</c:v>
                </c:pt>
                <c:pt idx="69">
                  <c:v>-0.022582367339987367</c:v>
                </c:pt>
                <c:pt idx="70">
                  <c:v>-0.021993731242953524</c:v>
                </c:pt>
                <c:pt idx="71">
                  <c:v>-0.021726842507737064</c:v>
                </c:pt>
                <c:pt idx="72">
                  <c:v>-0.021386685409409963</c:v>
                </c:pt>
                <c:pt idx="73">
                  <c:v>-0.020916612320613114</c:v>
                </c:pt>
                <c:pt idx="74">
                  <c:v>-0.02054977925317889</c:v>
                </c:pt>
                <c:pt idx="75">
                  <c:v>-0.02022259435220624</c:v>
                </c:pt>
                <c:pt idx="76">
                  <c:v>-0.019989205097960944</c:v>
                </c:pt>
                <c:pt idx="77">
                  <c:v>-0.01991847390747471</c:v>
                </c:pt>
                <c:pt idx="78">
                  <c:v>-0.020043077877702688</c:v>
                </c:pt>
                <c:pt idx="79">
                  <c:v>-0.020201505922127272</c:v>
                </c:pt>
                <c:pt idx="80">
                  <c:v>-0.02035747821276979</c:v>
                </c:pt>
                <c:pt idx="81">
                  <c:v>-0.019979369266674037</c:v>
                </c:pt>
                <c:pt idx="82">
                  <c:v>-0.019475249373516208</c:v>
                </c:pt>
                <c:pt idx="83">
                  <c:v>-0.01905255721009624</c:v>
                </c:pt>
                <c:pt idx="84">
                  <c:v>-0.0187070230929303</c:v>
                </c:pt>
                <c:pt idx="85">
                  <c:v>-0.018247105376008283</c:v>
                </c:pt>
                <c:pt idx="86">
                  <c:v>-0.017769319318949702</c:v>
                </c:pt>
                <c:pt idx="87">
                  <c:v>-0.017257541132022436</c:v>
                </c:pt>
                <c:pt idx="88">
                  <c:v>-0.016701233091758215</c:v>
                </c:pt>
                <c:pt idx="89">
                  <c:v>-0.01609635015498688</c:v>
                </c:pt>
                <c:pt idx="90">
                  <c:v>-0.015354421759410555</c:v>
                </c:pt>
              </c:numCache>
            </c:numRef>
          </c:yVal>
          <c:smooth val="1"/>
        </c:ser>
        <c:ser>
          <c:idx val="4"/>
          <c:order val="1"/>
          <c:tx>
            <c:v>Hlth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data'!$Y$21:$Y$111</c:f>
              <c:numCache>
                <c:ptCount val="91"/>
                <c:pt idx="0">
                  <c:v>-0.00047578172492421586</c:v>
                </c:pt>
                <c:pt idx="1">
                  <c:v>-0.0004848041555174795</c:v>
                </c:pt>
                <c:pt idx="2">
                  <c:v>-0.00048628963193651185</c:v>
                </c:pt>
                <c:pt idx="3">
                  <c:v>-0.0004893016292607607</c:v>
                </c:pt>
                <c:pt idx="4">
                  <c:v>-0.0005022322683680345</c:v>
                </c:pt>
                <c:pt idx="5">
                  <c:v>-0.0005217916007829994</c:v>
                </c:pt>
                <c:pt idx="6">
                  <c:v>-0.0005501959320809316</c:v>
                </c:pt>
                <c:pt idx="7">
                  <c:v>-0.0005826365183852115</c:v>
                </c:pt>
                <c:pt idx="8">
                  <c:v>-0.0006145490458417589</c:v>
                </c:pt>
                <c:pt idx="9">
                  <c:v>-0.0006434740532532919</c:v>
                </c:pt>
                <c:pt idx="10">
                  <c:v>-0.0006719793258625354</c:v>
                </c:pt>
                <c:pt idx="11">
                  <c:v>-0.0006989719120844873</c:v>
                </c:pt>
                <c:pt idx="12">
                  <c:v>-0.000740740677436868</c:v>
                </c:pt>
                <c:pt idx="13">
                  <c:v>-0.0008205997705197691</c:v>
                </c:pt>
                <c:pt idx="14">
                  <c:v>-0.0010824799328945421</c:v>
                </c:pt>
                <c:pt idx="15">
                  <c:v>-0.0015998733290373273</c:v>
                </c:pt>
                <c:pt idx="16">
                  <c:v>-0.002518485301587453</c:v>
                </c:pt>
                <c:pt idx="17">
                  <c:v>-0.003951405438605027</c:v>
                </c:pt>
                <c:pt idx="18">
                  <c:v>-0.005779755321913936</c:v>
                </c:pt>
                <c:pt idx="19">
                  <c:v>-0.008348665838013627</c:v>
                </c:pt>
                <c:pt idx="20">
                  <c:v>-0.011939331544053213</c:v>
                </c:pt>
                <c:pt idx="21">
                  <c:v>-0.016456955687973077</c:v>
                </c:pt>
                <c:pt idx="22">
                  <c:v>-0.021207237857162536</c:v>
                </c:pt>
                <c:pt idx="23">
                  <c:v>-0.0258302658351964</c:v>
                </c:pt>
                <c:pt idx="24">
                  <c:v>-0.030281542224038</c:v>
                </c:pt>
                <c:pt idx="25">
                  <c:v>-0.0342083757505358</c:v>
                </c:pt>
                <c:pt idx="26">
                  <c:v>-0.03746193691096674</c:v>
                </c:pt>
                <c:pt idx="27">
                  <c:v>-0.040573625051348795</c:v>
                </c:pt>
                <c:pt idx="28">
                  <c:v>-0.04356081269308547</c:v>
                </c:pt>
                <c:pt idx="29">
                  <c:v>-0.0460495652939869</c:v>
                </c:pt>
                <c:pt idx="30">
                  <c:v>-0.04840273207283972</c:v>
                </c:pt>
                <c:pt idx="31">
                  <c:v>-0.051067847460844855</c:v>
                </c:pt>
                <c:pt idx="32">
                  <c:v>-0.053648936181952336</c:v>
                </c:pt>
                <c:pt idx="33">
                  <c:v>-0.05605072765897839</c:v>
                </c:pt>
                <c:pt idx="34">
                  <c:v>-0.05873161032143657</c:v>
                </c:pt>
                <c:pt idx="35">
                  <c:v>-0.0611082328239827</c:v>
                </c:pt>
                <c:pt idx="36">
                  <c:v>-0.063062588336843</c:v>
                </c:pt>
                <c:pt idx="37">
                  <c:v>-0.06481184526853404</c:v>
                </c:pt>
                <c:pt idx="38">
                  <c:v>-0.06629888012392841</c:v>
                </c:pt>
                <c:pt idx="39">
                  <c:v>-0.067228777437051</c:v>
                </c:pt>
                <c:pt idx="40">
                  <c:v>-0.06765545809852498</c:v>
                </c:pt>
                <c:pt idx="41">
                  <c:v>-0.06736125724190964</c:v>
                </c:pt>
                <c:pt idx="42">
                  <c:v>-0.06653338648614233</c:v>
                </c:pt>
                <c:pt idx="43">
                  <c:v>-0.06579105425921365</c:v>
                </c:pt>
                <c:pt idx="44">
                  <c:v>-0.06509270184127602</c:v>
                </c:pt>
                <c:pt idx="45">
                  <c:v>-0.06415060497921399</c:v>
                </c:pt>
                <c:pt idx="46">
                  <c:v>-0.06266208581163885</c:v>
                </c:pt>
                <c:pt idx="47">
                  <c:v>-0.060343937502278344</c:v>
                </c:pt>
                <c:pt idx="48">
                  <c:v>-0.05776156610789729</c:v>
                </c:pt>
                <c:pt idx="49">
                  <c:v>-0.05465120972936842</c:v>
                </c:pt>
                <c:pt idx="50">
                  <c:v>-0.0515864351818088</c:v>
                </c:pt>
                <c:pt idx="51">
                  <c:v>-0.04861094096405792</c:v>
                </c:pt>
                <c:pt idx="52">
                  <c:v>-0.04553860003188224</c:v>
                </c:pt>
                <c:pt idx="53">
                  <c:v>-0.04277013703019262</c:v>
                </c:pt>
                <c:pt idx="54">
                  <c:v>-0.04002716249135864</c:v>
                </c:pt>
                <c:pt idx="55">
                  <c:v>-0.037233804796982836</c:v>
                </c:pt>
                <c:pt idx="56">
                  <c:v>-0.034491132642985874</c:v>
                </c:pt>
                <c:pt idx="57">
                  <c:v>-0.03185770001721536</c:v>
                </c:pt>
                <c:pt idx="58">
                  <c:v>-0.02939873470980711</c:v>
                </c:pt>
                <c:pt idx="59">
                  <c:v>-0.027131946778448872</c:v>
                </c:pt>
                <c:pt idx="60">
                  <c:v>-0.02511290358777855</c:v>
                </c:pt>
                <c:pt idx="61">
                  <c:v>-0.0233332520804037</c:v>
                </c:pt>
                <c:pt idx="62">
                  <c:v>-0.021896553778732602</c:v>
                </c:pt>
                <c:pt idx="63">
                  <c:v>-0.020965357502978385</c:v>
                </c:pt>
                <c:pt idx="64">
                  <c:v>-0.02042077087933561</c:v>
                </c:pt>
                <c:pt idx="65">
                  <c:v>-0.020012992917790004</c:v>
                </c:pt>
                <c:pt idx="66">
                  <c:v>-0.019567921540162726</c:v>
                </c:pt>
                <c:pt idx="67">
                  <c:v>-0.019154182165644035</c:v>
                </c:pt>
                <c:pt idx="68">
                  <c:v>-0.018709319832001504</c:v>
                </c:pt>
                <c:pt idx="69">
                  <c:v>-0.018172604832874504</c:v>
                </c:pt>
                <c:pt idx="70">
                  <c:v>-0.017530517480225025</c:v>
                </c:pt>
                <c:pt idx="71">
                  <c:v>-0.01692767594572757</c:v>
                </c:pt>
                <c:pt idx="72">
                  <c:v>-0.016436406071515888</c:v>
                </c:pt>
                <c:pt idx="73">
                  <c:v>-0.015931723442339223</c:v>
                </c:pt>
                <c:pt idx="74">
                  <c:v>-0.015301118892807976</c:v>
                </c:pt>
                <c:pt idx="75">
                  <c:v>-0.014563241833575404</c:v>
                </c:pt>
                <c:pt idx="76">
                  <c:v>-0.01389868119953333</c:v>
                </c:pt>
                <c:pt idx="77">
                  <c:v>-0.013283529250412223</c:v>
                </c:pt>
                <c:pt idx="78">
                  <c:v>-0.012719929231296195</c:v>
                </c:pt>
                <c:pt idx="79">
                  <c:v>-0.012171604545512504</c:v>
                </c:pt>
                <c:pt idx="80">
                  <c:v>-0.011670253484210757</c:v>
                </c:pt>
                <c:pt idx="81">
                  <c:v>-0.011072845964325843</c:v>
                </c:pt>
                <c:pt idx="82">
                  <c:v>-0.010393058526358403</c:v>
                </c:pt>
                <c:pt idx="83">
                  <c:v>-0.009730362725210608</c:v>
                </c:pt>
                <c:pt idx="84">
                  <c:v>-0.009130981816703151</c:v>
                </c:pt>
                <c:pt idx="85">
                  <c:v>-0.008482674220670243</c:v>
                </c:pt>
                <c:pt idx="86">
                  <c:v>-0.007842927678908615</c:v>
                </c:pt>
                <c:pt idx="87">
                  <c:v>-0.007201858088666805</c:v>
                </c:pt>
                <c:pt idx="88">
                  <c:v>-0.006550060853783066</c:v>
                </c:pt>
                <c:pt idx="89">
                  <c:v>-0.005882336350096872</c:v>
                </c:pt>
                <c:pt idx="90">
                  <c:v>-0.005178531080648625</c:v>
                </c:pt>
              </c:numCache>
            </c:numRef>
          </c:yVal>
          <c:smooth val="1"/>
        </c:ser>
        <c:ser>
          <c:idx val="5"/>
          <c:order val="2"/>
          <c:tx>
            <c:v>Pension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data'!$Z$21:$Z$111</c:f>
              <c:numCache>
                <c:ptCount val="91"/>
                <c:pt idx="0">
                  <c:v>-6.632899251557802E-05</c:v>
                </c:pt>
                <c:pt idx="1">
                  <c:v>-6.758681453761604E-05</c:v>
                </c:pt>
                <c:pt idx="2">
                  <c:v>-6.77939056239661E-05</c:v>
                </c:pt>
                <c:pt idx="3">
                  <c:v>-6.821380983110825E-05</c:v>
                </c:pt>
                <c:pt idx="4">
                  <c:v>-7.001647735623152E-05</c:v>
                </c:pt>
                <c:pt idx="5">
                  <c:v>-7.274325466901829E-05</c:v>
                </c:pt>
                <c:pt idx="6">
                  <c:v>-7.670311815131289E-05</c:v>
                </c:pt>
                <c:pt idx="7">
                  <c:v>-8.122567816876685E-05</c:v>
                </c:pt>
                <c:pt idx="8">
                  <c:v>-8.567462121120019E-05</c:v>
                </c:pt>
                <c:pt idx="9">
                  <c:v>-8.970707243748091E-05</c:v>
                </c:pt>
                <c:pt idx="10">
                  <c:v>-9.36810082036228E-05</c:v>
                </c:pt>
                <c:pt idx="11">
                  <c:v>-9.732339877530737E-05</c:v>
                </c:pt>
                <c:pt idx="12">
                  <c:v>-0.00010130598253855481</c:v>
                </c:pt>
                <c:pt idx="13">
                  <c:v>-0.00011366230544390165</c:v>
                </c:pt>
                <c:pt idx="14">
                  <c:v>-0.0001654789344984763</c:v>
                </c:pt>
                <c:pt idx="15">
                  <c:v>-0.00028019286318932125</c:v>
                </c:pt>
                <c:pt idx="16">
                  <c:v>-0.0005084072387226998</c:v>
                </c:pt>
                <c:pt idx="17">
                  <c:v>-0.0009049483778402397</c:v>
                </c:pt>
                <c:pt idx="18">
                  <c:v>-0.0014742323740283127</c:v>
                </c:pt>
                <c:pt idx="19">
                  <c:v>-0.00232145773537424</c:v>
                </c:pt>
                <c:pt idx="20">
                  <c:v>-0.0035559397811611645</c:v>
                </c:pt>
                <c:pt idx="21">
                  <c:v>-0.0050603545583058525</c:v>
                </c:pt>
                <c:pt idx="22">
                  <c:v>-0.0066203806207848</c:v>
                </c:pt>
                <c:pt idx="23">
                  <c:v>-0.008046031472342195</c:v>
                </c:pt>
                <c:pt idx="24">
                  <c:v>-0.009196053130615679</c:v>
                </c:pt>
                <c:pt idx="25">
                  <c:v>-0.010022290873489584</c:v>
                </c:pt>
                <c:pt idx="26">
                  <c:v>-0.010508069429990639</c:v>
                </c:pt>
                <c:pt idx="27">
                  <c:v>-0.010748056456088303</c:v>
                </c:pt>
                <c:pt idx="28">
                  <c:v>-0.010923601455410919</c:v>
                </c:pt>
                <c:pt idx="29">
                  <c:v>-0.010981203880564169</c:v>
                </c:pt>
                <c:pt idx="30">
                  <c:v>-0.010960617930607756</c:v>
                </c:pt>
                <c:pt idx="31">
                  <c:v>-0.011001434960152028</c:v>
                </c:pt>
                <c:pt idx="32">
                  <c:v>-0.01101524210610445</c:v>
                </c:pt>
                <c:pt idx="33">
                  <c:v>-0.011053203948228455</c:v>
                </c:pt>
                <c:pt idx="34">
                  <c:v>-0.01111946894041375</c:v>
                </c:pt>
                <c:pt idx="35">
                  <c:v>-0.01118395763218567</c:v>
                </c:pt>
                <c:pt idx="36">
                  <c:v>-0.011256120786204714</c:v>
                </c:pt>
                <c:pt idx="37">
                  <c:v>-0.01131745344686141</c:v>
                </c:pt>
                <c:pt idx="38">
                  <c:v>-0.011445545047699915</c:v>
                </c:pt>
                <c:pt idx="39">
                  <c:v>-0.011503324767845397</c:v>
                </c:pt>
                <c:pt idx="40">
                  <c:v>-0.011400550240847778</c:v>
                </c:pt>
                <c:pt idx="41">
                  <c:v>-0.01121883295742785</c:v>
                </c:pt>
                <c:pt idx="42">
                  <c:v>-0.011082395672596473</c:v>
                </c:pt>
                <c:pt idx="43">
                  <c:v>-0.011108923009573005</c:v>
                </c:pt>
                <c:pt idx="44">
                  <c:v>-0.011234385812263993</c:v>
                </c:pt>
                <c:pt idx="45">
                  <c:v>-0.01127543668800865</c:v>
                </c:pt>
                <c:pt idx="46">
                  <c:v>-0.011195716997284721</c:v>
                </c:pt>
                <c:pt idx="47">
                  <c:v>-0.010983528781341682</c:v>
                </c:pt>
                <c:pt idx="48">
                  <c:v>-0.010719717375677113</c:v>
                </c:pt>
                <c:pt idx="49">
                  <c:v>-0.010400710477292043</c:v>
                </c:pt>
                <c:pt idx="50">
                  <c:v>-0.010107443172930025</c:v>
                </c:pt>
                <c:pt idx="51">
                  <c:v>-0.00979524198290674</c:v>
                </c:pt>
                <c:pt idx="52">
                  <c:v>-0.009395746116642671</c:v>
                </c:pt>
                <c:pt idx="53">
                  <c:v>-0.0089763590187222</c:v>
                </c:pt>
                <c:pt idx="54">
                  <c:v>-0.008515102629613122</c:v>
                </c:pt>
                <c:pt idx="55">
                  <c:v>-0.007966296548751608</c:v>
                </c:pt>
                <c:pt idx="56">
                  <c:v>-0.007378442274394932</c:v>
                </c:pt>
                <c:pt idx="57">
                  <c:v>-0.006722824453932011</c:v>
                </c:pt>
                <c:pt idx="58">
                  <c:v>-0.0060365606390173</c:v>
                </c:pt>
                <c:pt idx="59">
                  <c:v>-0.0053646234448058525</c:v>
                </c:pt>
                <c:pt idx="60">
                  <c:v>-0.0047383658580090506</c:v>
                </c:pt>
                <c:pt idx="61">
                  <c:v>-0.004116320820761943</c:v>
                </c:pt>
                <c:pt idx="62">
                  <c:v>-0.0035065663338659154</c:v>
                </c:pt>
                <c:pt idx="63">
                  <c:v>-0.0029381019349663724</c:v>
                </c:pt>
                <c:pt idx="64">
                  <c:v>-0.0024375988688831087</c:v>
                </c:pt>
                <c:pt idx="65">
                  <c:v>-0.002021986384492871</c:v>
                </c:pt>
                <c:pt idx="66">
                  <c:v>-0.001660106923947428</c:v>
                </c:pt>
                <c:pt idx="67">
                  <c:v>-0.0013492551270442646</c:v>
                </c:pt>
                <c:pt idx="68">
                  <c:v>-0.0011234725390086024</c:v>
                </c:pt>
                <c:pt idx="69">
                  <c:v>-0.0009470309708894315</c:v>
                </c:pt>
                <c:pt idx="70">
                  <c:v>-0.000837012091573143</c:v>
                </c:pt>
                <c:pt idx="71">
                  <c:v>-0.0007368172585999</c:v>
                </c:pt>
                <c:pt idx="72">
                  <c:v>-0.0006438012300768179</c:v>
                </c:pt>
                <c:pt idx="73">
                  <c:v>-0.0005554462799246169</c:v>
                </c:pt>
                <c:pt idx="74">
                  <c:v>-0.000511590325585337</c:v>
                </c:pt>
                <c:pt idx="75">
                  <c:v>-0.0004790807074398583</c:v>
                </c:pt>
                <c:pt idx="76">
                  <c:v>-0.0004493934868873302</c:v>
                </c:pt>
                <c:pt idx="77">
                  <c:v>-0.0004269452652566908</c:v>
                </c:pt>
                <c:pt idx="78">
                  <c:v>-0.0004126226131126899</c:v>
                </c:pt>
                <c:pt idx="79">
                  <c:v>-0.00040399235762267213</c:v>
                </c:pt>
                <c:pt idx="80">
                  <c:v>-0.0003972351174650298</c:v>
                </c:pt>
                <c:pt idx="81">
                  <c:v>-0.0003863686935686806</c:v>
                </c:pt>
                <c:pt idx="82">
                  <c:v>-0.0003711884900283607</c:v>
                </c:pt>
                <c:pt idx="83">
                  <c:v>-0.0003564992786717433</c:v>
                </c:pt>
                <c:pt idx="84">
                  <c:v>-0.00034436107780927373</c:v>
                </c:pt>
                <c:pt idx="85">
                  <c:v>-0.00033073072708516746</c:v>
                </c:pt>
                <c:pt idx="86">
                  <c:v>-0.0003176839811071288</c:v>
                </c:pt>
                <c:pt idx="87">
                  <c:v>-0.00030477774856874773</c:v>
                </c:pt>
                <c:pt idx="88">
                  <c:v>-0.00029154245928061955</c:v>
                </c:pt>
                <c:pt idx="89">
                  <c:v>-0.00027766660332900566</c:v>
                </c:pt>
                <c:pt idx="90">
                  <c:v>-0.00026257898679399994</c:v>
                </c:pt>
              </c:numCache>
            </c:numRef>
          </c:yVal>
          <c:smooth val="1"/>
        </c:ser>
        <c:ser>
          <c:idx val="6"/>
          <c:order val="3"/>
          <c:tx>
            <c:v>InKind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data'!$AA$21:$AA$111</c:f>
              <c:numCache>
                <c:ptCount val="91"/>
                <c:pt idx="0">
                  <c:v>-0.021981679700446004</c:v>
                </c:pt>
                <c:pt idx="1">
                  <c:v>-0.022398526689371902</c:v>
                </c:pt>
                <c:pt idx="2">
                  <c:v>-0.022467157460868928</c:v>
                </c:pt>
                <c:pt idx="3">
                  <c:v>-0.02260631530778031</c:v>
                </c:pt>
                <c:pt idx="4">
                  <c:v>-0.02320372616298587</c:v>
                </c:pt>
                <c:pt idx="5">
                  <c:v>-0.024107390506900705</c:v>
                </c:pt>
                <c:pt idx="6">
                  <c:v>-0.02541970428439174</c:v>
                </c:pt>
                <c:pt idx="7">
                  <c:v>-0.02691849782789941</c:v>
                </c:pt>
                <c:pt idx="8">
                  <c:v>-0.028392894426661694</c:v>
                </c:pt>
                <c:pt idx="9">
                  <c:v>-0.02972926405782947</c:v>
                </c:pt>
                <c:pt idx="10">
                  <c:v>-0.03104624144356259</c:v>
                </c:pt>
                <c:pt idx="11">
                  <c:v>-0.03225334349432464</c:v>
                </c:pt>
                <c:pt idx="12">
                  <c:v>-0.033281238078416625</c:v>
                </c:pt>
                <c:pt idx="13">
                  <c:v>-0.03451192872719072</c:v>
                </c:pt>
                <c:pt idx="14">
                  <c:v>-0.0358905798206739</c:v>
                </c:pt>
                <c:pt idx="15">
                  <c:v>-0.03747577598326597</c:v>
                </c:pt>
                <c:pt idx="16">
                  <c:v>-0.03953317214030675</c:v>
                </c:pt>
                <c:pt idx="17">
                  <c:v>-0.0418265408851658</c:v>
                </c:pt>
                <c:pt idx="18">
                  <c:v>-0.04551510912919696</c:v>
                </c:pt>
                <c:pt idx="19">
                  <c:v>-0.050784181304678974</c:v>
                </c:pt>
                <c:pt idx="20">
                  <c:v>-0.05772113220124393</c:v>
                </c:pt>
                <c:pt idx="21">
                  <c:v>-0.0665177891969651</c:v>
                </c:pt>
                <c:pt idx="22">
                  <c:v>-0.07605223149468625</c:v>
                </c:pt>
                <c:pt idx="23">
                  <c:v>-0.08558239644612599</c:v>
                </c:pt>
                <c:pt idx="24">
                  <c:v>-0.09598396979827674</c:v>
                </c:pt>
                <c:pt idx="25">
                  <c:v>-0.10743222285539764</c:v>
                </c:pt>
                <c:pt idx="26">
                  <c:v>-0.11941336161756556</c:v>
                </c:pt>
                <c:pt idx="27">
                  <c:v>-0.1335629233130626</c:v>
                </c:pt>
                <c:pt idx="28">
                  <c:v>-0.1473650584618372</c:v>
                </c:pt>
                <c:pt idx="29">
                  <c:v>-0.15807894954264712</c:v>
                </c:pt>
                <c:pt idx="30">
                  <c:v>-0.16624615445553712</c:v>
                </c:pt>
                <c:pt idx="31">
                  <c:v>-0.17198268922558915</c:v>
                </c:pt>
                <c:pt idx="32">
                  <c:v>-0.17517478667472164</c:v>
                </c:pt>
                <c:pt idx="33">
                  <c:v>-0.17869380550311306</c:v>
                </c:pt>
                <c:pt idx="34">
                  <c:v>-0.18159961774033623</c:v>
                </c:pt>
                <c:pt idx="35">
                  <c:v>-0.184345450120527</c:v>
                </c:pt>
                <c:pt idx="36">
                  <c:v>-0.19074627327325966</c:v>
                </c:pt>
                <c:pt idx="37">
                  <c:v>-0.19857501429966049</c:v>
                </c:pt>
                <c:pt idx="38">
                  <c:v>-0.20280339454991322</c:v>
                </c:pt>
                <c:pt idx="39">
                  <c:v>-0.20560531158452405</c:v>
                </c:pt>
                <c:pt idx="40">
                  <c:v>-0.2068194728102708</c:v>
                </c:pt>
                <c:pt idx="41">
                  <c:v>-0.2064372829854445</c:v>
                </c:pt>
                <c:pt idx="42">
                  <c:v>-0.20806427219769952</c:v>
                </c:pt>
                <c:pt idx="43">
                  <c:v>-0.21055226932188417</c:v>
                </c:pt>
                <c:pt idx="44">
                  <c:v>-0.21362858817240618</c:v>
                </c:pt>
                <c:pt idx="45">
                  <c:v>-0.21792593476584565</c:v>
                </c:pt>
                <c:pt idx="46">
                  <c:v>-0.2194484304034363</c:v>
                </c:pt>
                <c:pt idx="47">
                  <c:v>-0.2193246856278226</c:v>
                </c:pt>
                <c:pt idx="48">
                  <c:v>-0.22246607752569525</c:v>
                </c:pt>
                <c:pt idx="49">
                  <c:v>-0.22338997694652332</c:v>
                </c:pt>
                <c:pt idx="50">
                  <c:v>-0.22398048147204078</c:v>
                </c:pt>
                <c:pt idx="51">
                  <c:v>-0.22127046581741683</c:v>
                </c:pt>
                <c:pt idx="52">
                  <c:v>-0.21454067372912505</c:v>
                </c:pt>
                <c:pt idx="53">
                  <c:v>-0.20778376544545768</c:v>
                </c:pt>
                <c:pt idx="54">
                  <c:v>-0.19945351709648376</c:v>
                </c:pt>
                <c:pt idx="55">
                  <c:v>-0.1898099174044322</c:v>
                </c:pt>
                <c:pt idx="56">
                  <c:v>-0.17903859898792157</c:v>
                </c:pt>
                <c:pt idx="57">
                  <c:v>-0.16805816004694146</c:v>
                </c:pt>
                <c:pt idx="58">
                  <c:v>-0.15732634095364584</c:v>
                </c:pt>
                <c:pt idx="59">
                  <c:v>-0.14788094537441607</c:v>
                </c:pt>
                <c:pt idx="60">
                  <c:v>-0.1395935323882821</c:v>
                </c:pt>
                <c:pt idx="61">
                  <c:v>-0.13182793656212566</c:v>
                </c:pt>
                <c:pt idx="62">
                  <c:v>-0.12512132161464048</c:v>
                </c:pt>
                <c:pt idx="63">
                  <c:v>-0.1204621965717156</c:v>
                </c:pt>
                <c:pt idx="64">
                  <c:v>-0.11745192160110654</c:v>
                </c:pt>
                <c:pt idx="65">
                  <c:v>-0.11462896042045234</c:v>
                </c:pt>
                <c:pt idx="66">
                  <c:v>-0.11147370710643106</c:v>
                </c:pt>
                <c:pt idx="67">
                  <c:v>-0.10814861416109067</c:v>
                </c:pt>
                <c:pt idx="68">
                  <c:v>-0.10484894548539626</c:v>
                </c:pt>
                <c:pt idx="69">
                  <c:v>-0.1018898143784013</c:v>
                </c:pt>
                <c:pt idx="70">
                  <c:v>-0.09923393593463378</c:v>
                </c:pt>
                <c:pt idx="71">
                  <c:v>-0.09802975555493355</c:v>
                </c:pt>
                <c:pt idx="72">
                  <c:v>-0.09649499424916579</c:v>
                </c:pt>
                <c:pt idx="73">
                  <c:v>-0.0943740625062602</c:v>
                </c:pt>
                <c:pt idx="74">
                  <c:v>-0.09271894138587024</c:v>
                </c:pt>
                <c:pt idx="75">
                  <c:v>-0.09124270958495534</c:v>
                </c:pt>
                <c:pt idx="76">
                  <c:v>-0.09018967615379811</c:v>
                </c:pt>
                <c:pt idx="77">
                  <c:v>-0.0898705427456188</c:v>
                </c:pt>
                <c:pt idx="78">
                  <c:v>-0.09043274577825532</c:v>
                </c:pt>
                <c:pt idx="79">
                  <c:v>-0.09114756029706</c:v>
                </c:pt>
                <c:pt idx="80">
                  <c:v>-0.09185129465362026</c:v>
                </c:pt>
                <c:pt idx="81">
                  <c:v>-0.09014529768245448</c:v>
                </c:pt>
                <c:pt idx="82">
                  <c:v>-0.08787074951374822</c:v>
                </c:pt>
                <c:pt idx="83">
                  <c:v>-0.08596359667335444</c:v>
                </c:pt>
                <c:pt idx="84">
                  <c:v>-0.08440457469484494</c:v>
                </c:pt>
                <c:pt idx="85">
                  <c:v>-0.08232946316909279</c:v>
                </c:pt>
                <c:pt idx="86">
                  <c:v>-0.08017373113839327</c:v>
                </c:pt>
                <c:pt idx="87">
                  <c:v>-0.07786462936803534</c:v>
                </c:pt>
                <c:pt idx="88">
                  <c:v>-0.07535461250232656</c:v>
                </c:pt>
                <c:pt idx="89">
                  <c:v>-0.07262542963376808</c:v>
                </c:pt>
                <c:pt idx="90">
                  <c:v>-0.06927790874346577</c:v>
                </c:pt>
              </c:numCache>
            </c:numRef>
          </c:yVal>
          <c:smooth val="1"/>
        </c:ser>
        <c:ser>
          <c:idx val="7"/>
          <c:order val="4"/>
          <c:tx>
            <c:v>Cash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data'!$A$21:$A$111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data'!$AB$21:$AB$111</c:f>
              <c:numCache>
                <c:ptCount val="91"/>
                <c:pt idx="0">
                  <c:v>-0.004569580589413798</c:v>
                </c:pt>
                <c:pt idx="1">
                  <c:v>-0.0046562352916617224</c:v>
                </c:pt>
                <c:pt idx="2">
                  <c:v>-0.004670502347025236</c:v>
                </c:pt>
                <c:pt idx="3">
                  <c:v>-0.004699430663913502</c:v>
                </c:pt>
                <c:pt idx="4">
                  <c:v>-0.004823621221007148</c:v>
                </c:pt>
                <c:pt idx="5">
                  <c:v>-0.005011476157553</c:v>
                </c:pt>
                <c:pt idx="6">
                  <c:v>-0.005284281677720855</c:v>
                </c:pt>
                <c:pt idx="7">
                  <c:v>-0.005595852857780056</c:v>
                </c:pt>
                <c:pt idx="8">
                  <c:v>-0.005902352368764432</c:v>
                </c:pt>
                <c:pt idx="9">
                  <c:v>-0.006180158651545563</c:v>
                </c:pt>
                <c:pt idx="10">
                  <c:v>-0.006453933648750208</c:v>
                </c:pt>
                <c:pt idx="11">
                  <c:v>-0.006704867616298284</c:v>
                </c:pt>
                <c:pt idx="12">
                  <c:v>-0.006919096798282695</c:v>
                </c:pt>
                <c:pt idx="13">
                  <c:v>-0.007181536130983036</c:v>
                </c:pt>
                <c:pt idx="14">
                  <c:v>-0.007500821445364235</c:v>
                </c:pt>
                <c:pt idx="15">
                  <c:v>-0.007903010737796909</c:v>
                </c:pt>
                <c:pt idx="16">
                  <c:v>-0.008477806357377153</c:v>
                </c:pt>
                <c:pt idx="17">
                  <c:v>-0.009208132992997664</c:v>
                </c:pt>
                <c:pt idx="18">
                  <c:v>-0.010329460126092165</c:v>
                </c:pt>
                <c:pt idx="19">
                  <c:v>-0.011964308834158733</c:v>
                </c:pt>
                <c:pt idx="20">
                  <c:v>-0.01419720335359878</c:v>
                </c:pt>
                <c:pt idx="21">
                  <c:v>-0.01698025231042821</c:v>
                </c:pt>
                <c:pt idx="22">
                  <c:v>-0.019956364252708202</c:v>
                </c:pt>
                <c:pt idx="23">
                  <c:v>-0.02284037588009244</c:v>
                </c:pt>
                <c:pt idx="24">
                  <c:v>-0.025726267267209727</c:v>
                </c:pt>
                <c:pt idx="25">
                  <c:v>-0.028636888822025117</c:v>
                </c:pt>
                <c:pt idx="26">
                  <c:v>-0.03145460841764074</c:v>
                </c:pt>
                <c:pt idx="27">
                  <c:v>-0.03456195395373755</c:v>
                </c:pt>
                <c:pt idx="28">
                  <c:v>-0.037553894188507346</c:v>
                </c:pt>
                <c:pt idx="29">
                  <c:v>-0.039842010349684265</c:v>
                </c:pt>
                <c:pt idx="30">
                  <c:v>-0.0415389531107737</c:v>
                </c:pt>
                <c:pt idx="31">
                  <c:v>-0.04275422175840932</c:v>
                </c:pt>
                <c:pt idx="32">
                  <c:v>-0.0434487571201847</c:v>
                </c:pt>
                <c:pt idx="33">
                  <c:v>-0.044216710081165844</c:v>
                </c:pt>
                <c:pt idx="34">
                  <c:v>-0.04485127619083715</c:v>
                </c:pt>
                <c:pt idx="35">
                  <c:v>-0.045441488691148564</c:v>
                </c:pt>
                <c:pt idx="36">
                  <c:v>-0.046775192993484364</c:v>
                </c:pt>
                <c:pt idx="37">
                  <c:v>-0.04841669179553876</c:v>
                </c:pt>
                <c:pt idx="38">
                  <c:v>-0.0493916195790336</c:v>
                </c:pt>
                <c:pt idx="39">
                  <c:v>-0.050051734715768785</c:v>
                </c:pt>
                <c:pt idx="40">
                  <c:v>-0.050253689782541924</c:v>
                </c:pt>
                <c:pt idx="41">
                  <c:v>-0.05006162400561227</c:v>
                </c:pt>
                <c:pt idx="42">
                  <c:v>-0.050307412808270335</c:v>
                </c:pt>
                <c:pt idx="43">
                  <c:v>-0.050824995732583644</c:v>
                </c:pt>
                <c:pt idx="44">
                  <c:v>-0.05151924955938029</c:v>
                </c:pt>
                <c:pt idx="45">
                  <c:v>-0.052449691820661504</c:v>
                </c:pt>
                <c:pt idx="46">
                  <c:v>-0.052772430484009696</c:v>
                </c:pt>
                <c:pt idx="47">
                  <c:v>-0.052683666407127384</c:v>
                </c:pt>
                <c:pt idx="48">
                  <c:v>-0.05324663203162376</c:v>
                </c:pt>
                <c:pt idx="49">
                  <c:v>-0.05330969625331184</c:v>
                </c:pt>
                <c:pt idx="50">
                  <c:v>-0.053311590780998855</c:v>
                </c:pt>
                <c:pt idx="51">
                  <c:v>-0.052614705448740154</c:v>
                </c:pt>
                <c:pt idx="52">
                  <c:v>-0.051062482647740326</c:v>
                </c:pt>
                <c:pt idx="53">
                  <c:v>-0.04948654635583221</c:v>
                </c:pt>
                <c:pt idx="54">
                  <c:v>-0.04756413120817783</c:v>
                </c:pt>
                <c:pt idx="55">
                  <c:v>-0.045337538068100494</c:v>
                </c:pt>
                <c:pt idx="56">
                  <c:v>-0.042871253987022344</c:v>
                </c:pt>
                <c:pt idx="57">
                  <c:v>-0.040336659695185705</c:v>
                </c:pt>
                <c:pt idx="58">
                  <c:v>-0.03784059418803106</c:v>
                </c:pt>
                <c:pt idx="59">
                  <c:v>-0.03562112616570957</c:v>
                </c:pt>
                <c:pt idx="60">
                  <c:v>-0.033670828536847906</c:v>
                </c:pt>
                <c:pt idx="61">
                  <c:v>-0.03183159745614897</c:v>
                </c:pt>
                <c:pt idx="62">
                  <c:v>-0.030209837863309344</c:v>
                </c:pt>
                <c:pt idx="63">
                  <c:v>-0.029011929923673973</c:v>
                </c:pt>
                <c:pt idx="64">
                  <c:v>-0.028162991117276503</c:v>
                </c:pt>
                <c:pt idx="65">
                  <c:v>-0.02736348322628647</c:v>
                </c:pt>
                <c:pt idx="66">
                  <c:v>-0.026507594294087253</c:v>
                </c:pt>
                <c:pt idx="67">
                  <c:v>-0.025630187839647486</c:v>
                </c:pt>
                <c:pt idx="68">
                  <c:v>-0.024788255830409535</c:v>
                </c:pt>
                <c:pt idx="69">
                  <c:v>-0.024046503471861387</c:v>
                </c:pt>
                <c:pt idx="70">
                  <c:v>-0.023408961840388574</c:v>
                </c:pt>
                <c:pt idx="71">
                  <c:v>-0.023084628401553467</c:v>
                </c:pt>
                <c:pt idx="72">
                  <c:v>-0.02269949262288838</c:v>
                </c:pt>
                <c:pt idx="73">
                  <c:v>-0.022204273502327974</c:v>
                </c:pt>
                <c:pt idx="74">
                  <c:v>-0.021814836915514557</c:v>
                </c:pt>
                <c:pt idx="75">
                  <c:v>-0.021478855691614958</c:v>
                </c:pt>
                <c:pt idx="76">
                  <c:v>-0.021252759793203013</c:v>
                </c:pt>
                <c:pt idx="77">
                  <c:v>-0.021183659996421907</c:v>
                </c:pt>
                <c:pt idx="78">
                  <c:v>-0.021310475800147943</c:v>
                </c:pt>
                <c:pt idx="79">
                  <c:v>-0.021475422467365193</c:v>
                </c:pt>
                <c:pt idx="80">
                  <c:v>-0.021642581330571436</c:v>
                </c:pt>
                <c:pt idx="81">
                  <c:v>-0.02130102953359473</c:v>
                </c:pt>
                <c:pt idx="82">
                  <c:v>-0.02083940408534296</c:v>
                </c:pt>
                <c:pt idx="83">
                  <c:v>-0.020456362347860173</c:v>
                </c:pt>
                <c:pt idx="84">
                  <c:v>-0.020148909774360516</c:v>
                </c:pt>
                <c:pt idx="85">
                  <c:v>-0.019734703507244072</c:v>
                </c:pt>
                <c:pt idx="86">
                  <c:v>-0.01930457050575966</c:v>
                </c:pt>
                <c:pt idx="87">
                  <c:v>-0.018842597784562133</c:v>
                </c:pt>
                <c:pt idx="88">
                  <c:v>-0.018338255786007018</c:v>
                </c:pt>
                <c:pt idx="89">
                  <c:v>-0.01778754516600357</c:v>
                </c:pt>
                <c:pt idx="90">
                  <c:v>-0.017107695564173832</c:v>
                </c:pt>
              </c:numCache>
            </c:numRef>
          </c:yVal>
          <c:smooth val="1"/>
        </c:ser>
        <c:axId val="40295890"/>
        <c:axId val="27118691"/>
      </c:scatterChart>
      <c:valAx>
        <c:axId val="40295890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crossBetween val="midCat"/>
        <c:dispUnits/>
        <c:majorUnit val="10"/>
      </c:valAx>
      <c:valAx>
        <c:axId val="2711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4165"/>
          <c:w val="0.1585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Interhousehold Transfers</a:t>
            </a:r>
          </a:p>
        </c:rich>
      </c:tx>
      <c:layout>
        <c:manualLayout>
          <c:xMode val="factor"/>
          <c:yMode val="factor"/>
          <c:x val="0.06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625"/>
          <c:w val="0.8317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v>Net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data'!$AH$21:$AH$111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2.507901847246156E-06</c:v>
                </c:pt>
                <c:pt idx="12">
                  <c:v>5.373210528573551E-05</c:v>
                </c:pt>
                <c:pt idx="13">
                  <c:v>0.00018753261109026123</c:v>
                </c:pt>
                <c:pt idx="14">
                  <c:v>0.00032261499705463204</c:v>
                </c:pt>
                <c:pt idx="15">
                  <c:v>0.0004772815375125506</c:v>
                </c:pt>
                <c:pt idx="16">
                  <c:v>0.0005920746112114406</c:v>
                </c:pt>
                <c:pt idx="17">
                  <c:v>0.0005959877066446368</c:v>
                </c:pt>
                <c:pt idx="18">
                  <c:v>0.0009487619969946221</c:v>
                </c:pt>
                <c:pt idx="19">
                  <c:v>0.0018026228022994311</c:v>
                </c:pt>
                <c:pt idx="20">
                  <c:v>0.0025495124447247907</c:v>
                </c:pt>
                <c:pt idx="21">
                  <c:v>0.0035666769812396377</c:v>
                </c:pt>
                <c:pt idx="22">
                  <c:v>0.004089522349827433</c:v>
                </c:pt>
                <c:pt idx="23">
                  <c:v>0.0043832121196509645</c:v>
                </c:pt>
                <c:pt idx="24">
                  <c:v>0.0042899099439690745</c:v>
                </c:pt>
                <c:pt idx="25">
                  <c:v>0.003154005705765347</c:v>
                </c:pt>
                <c:pt idx="26">
                  <c:v>0.0016270945718519108</c:v>
                </c:pt>
                <c:pt idx="27">
                  <c:v>-2.335137832709541E-05</c:v>
                </c:pt>
                <c:pt idx="28">
                  <c:v>-0.002948544013860659</c:v>
                </c:pt>
                <c:pt idx="29">
                  <c:v>-0.006141876360456061</c:v>
                </c:pt>
                <c:pt idx="30">
                  <c:v>-0.008451408617709977</c:v>
                </c:pt>
                <c:pt idx="31">
                  <c:v>-0.01104400895364727</c:v>
                </c:pt>
                <c:pt idx="32">
                  <c:v>-0.011495662617798002</c:v>
                </c:pt>
                <c:pt idx="33">
                  <c:v>-0.012173282397144549</c:v>
                </c:pt>
                <c:pt idx="34">
                  <c:v>-0.015748921483950244</c:v>
                </c:pt>
                <c:pt idx="35">
                  <c:v>-0.02024564314638564</c:v>
                </c:pt>
                <c:pt idx="36">
                  <c:v>-0.02389713072249746</c:v>
                </c:pt>
                <c:pt idx="37">
                  <c:v>-0.02515962774765802</c:v>
                </c:pt>
                <c:pt idx="38">
                  <c:v>-0.024159685959554044</c:v>
                </c:pt>
                <c:pt idx="39">
                  <c:v>-0.02520905624639289</c:v>
                </c:pt>
                <c:pt idx="40">
                  <c:v>-0.028429854201093178</c:v>
                </c:pt>
                <c:pt idx="41">
                  <c:v>-0.029694479752606473</c:v>
                </c:pt>
                <c:pt idx="42">
                  <c:v>-0.030654189129446594</c:v>
                </c:pt>
                <c:pt idx="43">
                  <c:v>-0.02988687346077412</c:v>
                </c:pt>
                <c:pt idx="44">
                  <c:v>-0.029758491258906308</c:v>
                </c:pt>
                <c:pt idx="45">
                  <c:v>-0.030680697978584724</c:v>
                </c:pt>
                <c:pt idx="46">
                  <c:v>-0.032429970918581026</c:v>
                </c:pt>
                <c:pt idx="47">
                  <c:v>-0.0334574364177614</c:v>
                </c:pt>
                <c:pt idx="48">
                  <c:v>-0.03349850636625219</c:v>
                </c:pt>
                <c:pt idx="49">
                  <c:v>-0.03333637201541034</c:v>
                </c:pt>
                <c:pt idx="50">
                  <c:v>-0.033140292680111684</c:v>
                </c:pt>
                <c:pt idx="51">
                  <c:v>-0.032372978914110125</c:v>
                </c:pt>
                <c:pt idx="52">
                  <c:v>-0.03027860953985028</c:v>
                </c:pt>
                <c:pt idx="53">
                  <c:v>-0.02836623336667135</c:v>
                </c:pt>
                <c:pt idx="54">
                  <c:v>-0.025775514017805746</c:v>
                </c:pt>
                <c:pt idx="55">
                  <c:v>-0.021676522648918256</c:v>
                </c:pt>
                <c:pt idx="56">
                  <c:v>-0.016890478362365572</c:v>
                </c:pt>
                <c:pt idx="57">
                  <c:v>-0.011135206058655837</c:v>
                </c:pt>
                <c:pt idx="58">
                  <c:v>-0.004847882392949299</c:v>
                </c:pt>
                <c:pt idx="59">
                  <c:v>0.0013894959406518226</c:v>
                </c:pt>
                <c:pt idx="60">
                  <c:v>0.007340589828743859</c:v>
                </c:pt>
                <c:pt idx="61">
                  <c:v>0.013405892113139584</c:v>
                </c:pt>
                <c:pt idx="62">
                  <c:v>0.019429692806278733</c:v>
                </c:pt>
                <c:pt idx="63">
                  <c:v>0.025185013863503514</c:v>
                </c:pt>
                <c:pt idx="64">
                  <c:v>0.030793858617100173</c:v>
                </c:pt>
                <c:pt idx="65">
                  <c:v>0.0357710466074217</c:v>
                </c:pt>
                <c:pt idx="66">
                  <c:v>0.039880418792959796</c:v>
                </c:pt>
                <c:pt idx="67">
                  <c:v>0.04316755096667038</c:v>
                </c:pt>
                <c:pt idx="68">
                  <c:v>0.04544661695107162</c:v>
                </c:pt>
                <c:pt idx="69">
                  <c:v>0.04755710246184486</c:v>
                </c:pt>
                <c:pt idx="70">
                  <c:v>0.05001482572426709</c:v>
                </c:pt>
                <c:pt idx="71">
                  <c:v>0.05316473864873296</c:v>
                </c:pt>
                <c:pt idx="72">
                  <c:v>0.05554090946326962</c:v>
                </c:pt>
                <c:pt idx="73">
                  <c:v>0.05747976791978927</c:v>
                </c:pt>
                <c:pt idx="74">
                  <c:v>0.05956973195496534</c:v>
                </c:pt>
                <c:pt idx="75">
                  <c:v>0.06131566937536453</c:v>
                </c:pt>
                <c:pt idx="76">
                  <c:v>0.0628393277866976</c:v>
                </c:pt>
                <c:pt idx="77">
                  <c:v>0.06463529134685764</c:v>
                </c:pt>
                <c:pt idx="78">
                  <c:v>0.06666101817945383</c:v>
                </c:pt>
                <c:pt idx="79">
                  <c:v>0.0686372348734479</c:v>
                </c:pt>
                <c:pt idx="80">
                  <c:v>0.07013063967904541</c:v>
                </c:pt>
                <c:pt idx="81">
                  <c:v>0.06940495196242197</c:v>
                </c:pt>
                <c:pt idx="82">
                  <c:v>0.06788468758727442</c:v>
                </c:pt>
                <c:pt idx="83">
                  <c:v>0.06633423472913995</c:v>
                </c:pt>
                <c:pt idx="84">
                  <c:v>0.06439292963396297</c:v>
                </c:pt>
                <c:pt idx="85">
                  <c:v>0.06240089592328194</c:v>
                </c:pt>
                <c:pt idx="86">
                  <c:v>0.06038738451044653</c:v>
                </c:pt>
                <c:pt idx="87">
                  <c:v>0.05831720739347227</c:v>
                </c:pt>
                <c:pt idx="88">
                  <c:v>0.05616741989009838</c:v>
                </c:pt>
                <c:pt idx="89">
                  <c:v>0.05393524550508206</c:v>
                </c:pt>
                <c:pt idx="90">
                  <c:v>0.05121718444352685</c:v>
                </c:pt>
              </c:numCache>
            </c:numRef>
          </c:yVal>
          <c:smooth val="1"/>
        </c:ser>
        <c:ser>
          <c:idx val="1"/>
          <c:order val="1"/>
          <c:tx>
            <c:v>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data'!$AI$21:$AI$111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2.585194225507249E-06</c:v>
                </c:pt>
                <c:pt idx="12">
                  <c:v>5.7616280551833296E-05</c:v>
                </c:pt>
                <c:pt idx="13">
                  <c:v>0.00020495055837455844</c:v>
                </c:pt>
                <c:pt idx="14">
                  <c:v>0.00036034064724065263</c:v>
                </c:pt>
                <c:pt idx="15">
                  <c:v>0.0005301218540692279</c:v>
                </c:pt>
                <c:pt idx="16">
                  <c:v>0.0006851886413804083</c:v>
                </c:pt>
                <c:pt idx="17">
                  <c:v>0.0007738717642031158</c:v>
                </c:pt>
                <c:pt idx="18">
                  <c:v>0.0013343966639791465</c:v>
                </c:pt>
                <c:pt idx="19">
                  <c:v>0.0026534219717687145</c:v>
                </c:pt>
                <c:pt idx="20">
                  <c:v>0.0044973924901405135</c:v>
                </c:pt>
                <c:pt idx="21">
                  <c:v>0.007736348987434774</c:v>
                </c:pt>
                <c:pt idx="22">
                  <c:v>0.011126588206039645</c:v>
                </c:pt>
                <c:pt idx="23">
                  <c:v>0.014463415490211854</c:v>
                </c:pt>
                <c:pt idx="24">
                  <c:v>0.018019107333580402</c:v>
                </c:pt>
                <c:pt idx="25">
                  <c:v>0.02105799911632789</c:v>
                </c:pt>
                <c:pt idx="26">
                  <c:v>0.02340797653964169</c:v>
                </c:pt>
                <c:pt idx="27">
                  <c:v>0.026233635481802475</c:v>
                </c:pt>
                <c:pt idx="28">
                  <c:v>0.028536020704743724</c:v>
                </c:pt>
                <c:pt idx="29">
                  <c:v>0.0304004586725035</c:v>
                </c:pt>
                <c:pt idx="30">
                  <c:v>0.03246943510229252</c:v>
                </c:pt>
                <c:pt idx="31">
                  <c:v>0.03373802441529256</c:v>
                </c:pt>
                <c:pt idx="32">
                  <c:v>0.03601845749836352</c:v>
                </c:pt>
                <c:pt idx="33">
                  <c:v>0.03775377937776149</c:v>
                </c:pt>
                <c:pt idx="34">
                  <c:v>0.03749501036105655</c:v>
                </c:pt>
                <c:pt idx="35">
                  <c:v>0.036803268968273184</c:v>
                </c:pt>
                <c:pt idx="36">
                  <c:v>0.03562862665200696</c:v>
                </c:pt>
                <c:pt idx="37">
                  <c:v>0.035819151404297166</c:v>
                </c:pt>
                <c:pt idx="38">
                  <c:v>0.037174157379451206</c:v>
                </c:pt>
                <c:pt idx="39">
                  <c:v>0.0380245702092521</c:v>
                </c:pt>
                <c:pt idx="40">
                  <c:v>0.038707445240352766</c:v>
                </c:pt>
                <c:pt idx="41">
                  <c:v>0.03961433800864256</c:v>
                </c:pt>
                <c:pt idx="42">
                  <c:v>0.03992606228142501</c:v>
                </c:pt>
                <c:pt idx="43">
                  <c:v>0.04062709756456398</c:v>
                </c:pt>
                <c:pt idx="44">
                  <c:v>0.041317874588693085</c:v>
                </c:pt>
                <c:pt idx="45">
                  <c:v>0.04165517042022452</c:v>
                </c:pt>
                <c:pt idx="46">
                  <c:v>0.04130498557086065</c:v>
                </c:pt>
                <c:pt idx="47">
                  <c:v>0.041023810165070444</c:v>
                </c:pt>
                <c:pt idx="48">
                  <c:v>0.0411187628258417</c:v>
                </c:pt>
                <c:pt idx="49">
                  <c:v>0.04078609693550678</c:v>
                </c:pt>
                <c:pt idx="50">
                  <c:v>0.040540289810839875</c:v>
                </c:pt>
                <c:pt idx="51">
                  <c:v>0.041092095724868355</c:v>
                </c:pt>
                <c:pt idx="52">
                  <c:v>0.04139420788993068</c:v>
                </c:pt>
                <c:pt idx="53">
                  <c:v>0.04116160800046073</c:v>
                </c:pt>
                <c:pt idx="54">
                  <c:v>0.04063950804177958</c:v>
                </c:pt>
                <c:pt idx="55">
                  <c:v>0.04022147001957109</c:v>
                </c:pt>
                <c:pt idx="56">
                  <c:v>0.04021887326871114</c:v>
                </c:pt>
                <c:pt idx="57">
                  <c:v>0.04068747384391289</c:v>
                </c:pt>
                <c:pt idx="58">
                  <c:v>0.04149866820539402</c:v>
                </c:pt>
                <c:pt idx="59">
                  <c:v>0.04277971414927321</c:v>
                </c:pt>
                <c:pt idx="60">
                  <c:v>0.04490664500564466</c:v>
                </c:pt>
                <c:pt idx="61">
                  <c:v>0.04791830272609915</c:v>
                </c:pt>
                <c:pt idx="62">
                  <c:v>0.05144007502755193</c:v>
                </c:pt>
                <c:pt idx="63">
                  <c:v>0.05528867356632999</c:v>
                </c:pt>
                <c:pt idx="64">
                  <c:v>0.05924870162376801</c:v>
                </c:pt>
                <c:pt idx="65">
                  <c:v>0.0624146316083613</c:v>
                </c:pt>
                <c:pt idx="66">
                  <c:v>0.06494517868165077</c:v>
                </c:pt>
                <c:pt idx="67">
                  <c:v>0.06686321562763761</c:v>
                </c:pt>
                <c:pt idx="68">
                  <c:v>0.06804817450227821</c:v>
                </c:pt>
                <c:pt idx="69">
                  <c:v>0.06930952254838069</c:v>
                </c:pt>
                <c:pt idx="70">
                  <c:v>0.07113076068705411</c:v>
                </c:pt>
                <c:pt idx="71">
                  <c:v>0.07348366230932508</c:v>
                </c:pt>
                <c:pt idx="72">
                  <c:v>0.07496301597065376</c:v>
                </c:pt>
                <c:pt idx="73">
                  <c:v>0.07613052633133084</c:v>
                </c:pt>
                <c:pt idx="74">
                  <c:v>0.07752424551364577</c:v>
                </c:pt>
                <c:pt idx="75">
                  <c:v>0.07864382408015214</c:v>
                </c:pt>
                <c:pt idx="76">
                  <c:v>0.07964565250523187</c:v>
                </c:pt>
                <c:pt idx="77">
                  <c:v>0.08100404713094685</c:v>
                </c:pt>
                <c:pt idx="78">
                  <c:v>0.08255126368168088</c:v>
                </c:pt>
                <c:pt idx="79">
                  <c:v>0.08383557438997147</c:v>
                </c:pt>
                <c:pt idx="80">
                  <c:v>0.08449780172948229</c:v>
                </c:pt>
                <c:pt idx="81">
                  <c:v>0.08278223361808534</c:v>
                </c:pt>
                <c:pt idx="82">
                  <c:v>0.0802643860896937</c:v>
                </c:pt>
                <c:pt idx="83">
                  <c:v>0.07773575074973144</c:v>
                </c:pt>
                <c:pt idx="84">
                  <c:v>0.07479413728657028</c:v>
                </c:pt>
                <c:pt idx="85">
                  <c:v>0.0718127879482295</c:v>
                </c:pt>
                <c:pt idx="86">
                  <c:v>0.06880690186485941</c:v>
                </c:pt>
                <c:pt idx="87">
                  <c:v>0.06573725813900007</c:v>
                </c:pt>
                <c:pt idx="88">
                  <c:v>0.06258023095319228</c:v>
                </c:pt>
                <c:pt idx="89">
                  <c:v>0.059333276997660216</c:v>
                </c:pt>
                <c:pt idx="90">
                  <c:v>0.05557526109645693</c:v>
                </c:pt>
              </c:numCache>
            </c:numRef>
          </c:yVal>
          <c:smooth val="1"/>
        </c:ser>
        <c:ser>
          <c:idx val="2"/>
          <c:order val="2"/>
          <c:tx>
            <c:v>Out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data'!$AD$21:$AD$111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'graph data'!$AJ$21:$AJ$111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-7.729237826109275E-08</c:v>
                </c:pt>
                <c:pt idx="12">
                  <c:v>-3.884175266097775E-06</c:v>
                </c:pt>
                <c:pt idx="13">
                  <c:v>-1.7417947284297193E-05</c:v>
                </c:pt>
                <c:pt idx="14">
                  <c:v>-3.77256501860206E-05</c:v>
                </c:pt>
                <c:pt idx="15">
                  <c:v>-5.284031655667724E-05</c:v>
                </c:pt>
                <c:pt idx="16">
                  <c:v>-9.311403016896772E-05</c:v>
                </c:pt>
                <c:pt idx="17">
                  <c:v>-0.000177884057558479</c:v>
                </c:pt>
                <c:pt idx="18">
                  <c:v>-0.00038563466698452435</c:v>
                </c:pt>
                <c:pt idx="19">
                  <c:v>-0.0008507991694692835</c:v>
                </c:pt>
                <c:pt idx="20">
                  <c:v>-0.0019478800454157236</c:v>
                </c:pt>
                <c:pt idx="21">
                  <c:v>-0.004169672006195136</c:v>
                </c:pt>
                <c:pt idx="22">
                  <c:v>-0.0070370658562122134</c:v>
                </c:pt>
                <c:pt idx="23">
                  <c:v>-0.01008020337056089</c:v>
                </c:pt>
                <c:pt idx="24">
                  <c:v>-0.013729197389611328</c:v>
                </c:pt>
                <c:pt idx="25">
                  <c:v>-0.017903993410562542</c:v>
                </c:pt>
                <c:pt idx="26">
                  <c:v>-0.021780881967789777</c:v>
                </c:pt>
                <c:pt idx="27">
                  <c:v>-0.026256986860129568</c:v>
                </c:pt>
                <c:pt idx="28">
                  <c:v>-0.031484564718604384</c:v>
                </c:pt>
                <c:pt idx="29">
                  <c:v>-0.03654233503295956</c:v>
                </c:pt>
                <c:pt idx="30">
                  <c:v>-0.040920843720002494</c:v>
                </c:pt>
                <c:pt idx="31">
                  <c:v>-0.044782033368939836</c:v>
                </c:pt>
                <c:pt idx="32">
                  <c:v>-0.047514120116161525</c:v>
                </c:pt>
                <c:pt idx="33">
                  <c:v>-0.04992706177490604</c:v>
                </c:pt>
                <c:pt idx="34">
                  <c:v>-0.053243931845006795</c:v>
                </c:pt>
                <c:pt idx="35">
                  <c:v>-0.057048912114658824</c:v>
                </c:pt>
                <c:pt idx="36">
                  <c:v>-0.05952575737450442</c:v>
                </c:pt>
                <c:pt idx="37">
                  <c:v>-0.06097877915195518</c:v>
                </c:pt>
                <c:pt idx="38">
                  <c:v>-0.06133384333900525</c:v>
                </c:pt>
                <c:pt idx="39">
                  <c:v>-0.063233626455645</c:v>
                </c:pt>
                <c:pt idx="40">
                  <c:v>-0.06713729944144595</c:v>
                </c:pt>
                <c:pt idx="41">
                  <c:v>-0.06930881776124903</c:v>
                </c:pt>
                <c:pt idx="42">
                  <c:v>-0.0705802514108716</c:v>
                </c:pt>
                <c:pt idx="43">
                  <c:v>-0.0705139710253381</c:v>
                </c:pt>
                <c:pt idx="44">
                  <c:v>-0.0710763658475994</c:v>
                </c:pt>
                <c:pt idx="45">
                  <c:v>-0.07233586839880925</c:v>
                </c:pt>
                <c:pt idx="46">
                  <c:v>-0.07373495648944167</c:v>
                </c:pt>
                <c:pt idx="47">
                  <c:v>-0.07448124658283185</c:v>
                </c:pt>
                <c:pt idx="48">
                  <c:v>-0.07461726919209388</c:v>
                </c:pt>
                <c:pt idx="49">
                  <c:v>-0.07412246895091712</c:v>
                </c:pt>
                <c:pt idx="50">
                  <c:v>-0.07368058249095155</c:v>
                </c:pt>
                <c:pt idx="51">
                  <c:v>-0.07346507463897847</c:v>
                </c:pt>
                <c:pt idx="52">
                  <c:v>-0.07167281742978096</c:v>
                </c:pt>
                <c:pt idx="53">
                  <c:v>-0.06952784136713208</c:v>
                </c:pt>
                <c:pt idx="54">
                  <c:v>-0.06641502205958533</c:v>
                </c:pt>
                <c:pt idx="55">
                  <c:v>-0.061897992668489346</c:v>
                </c:pt>
                <c:pt idx="56">
                  <c:v>-0.057109351631076714</c:v>
                </c:pt>
                <c:pt idx="57">
                  <c:v>-0.051822679902568725</c:v>
                </c:pt>
                <c:pt idx="58">
                  <c:v>-0.04634655059834331</c:v>
                </c:pt>
                <c:pt idx="59">
                  <c:v>-0.041390218208621384</c:v>
                </c:pt>
                <c:pt idx="60">
                  <c:v>-0.0375660551769008</c:v>
                </c:pt>
                <c:pt idx="61">
                  <c:v>-0.034512410612959565</c:v>
                </c:pt>
                <c:pt idx="62">
                  <c:v>-0.0320103822212732</c:v>
                </c:pt>
                <c:pt idx="63">
                  <c:v>-0.030103659702826482</c:v>
                </c:pt>
                <c:pt idx="64">
                  <c:v>-0.02845484300666784</c:v>
                </c:pt>
                <c:pt idx="65">
                  <c:v>-0.026643585000939597</c:v>
                </c:pt>
                <c:pt idx="66">
                  <c:v>-0.02506475988869098</c:v>
                </c:pt>
                <c:pt idx="67">
                  <c:v>-0.02369566466096723</c:v>
                </c:pt>
                <c:pt idx="68">
                  <c:v>-0.0226015575512066</c:v>
                </c:pt>
                <c:pt idx="69">
                  <c:v>-0.021752420086535825</c:v>
                </c:pt>
                <c:pt idx="70">
                  <c:v>-0.021115934962787027</c:v>
                </c:pt>
                <c:pt idx="71">
                  <c:v>-0.02031892366059212</c:v>
                </c:pt>
                <c:pt idx="72">
                  <c:v>-0.019422106507384154</c:v>
                </c:pt>
                <c:pt idx="73">
                  <c:v>-0.018650758411541568</c:v>
                </c:pt>
                <c:pt idx="74">
                  <c:v>-0.017954513558680423</c:v>
                </c:pt>
                <c:pt idx="75">
                  <c:v>-0.017328154704787605</c:v>
                </c:pt>
                <c:pt idx="76">
                  <c:v>-0.016806324718534257</c:v>
                </c:pt>
                <c:pt idx="77">
                  <c:v>-0.0163687557840892</c:v>
                </c:pt>
                <c:pt idx="78">
                  <c:v>-0.015890245502227056</c:v>
                </c:pt>
                <c:pt idx="79">
                  <c:v>-0.015198339516523565</c:v>
                </c:pt>
                <c:pt idx="80">
                  <c:v>-0.01436716205043687</c:v>
                </c:pt>
                <c:pt idx="81">
                  <c:v>-0.013377281655663383</c:v>
                </c:pt>
                <c:pt idx="82">
                  <c:v>-0.012379698502419273</c:v>
                </c:pt>
                <c:pt idx="83">
                  <c:v>-0.011401516020591487</c:v>
                </c:pt>
                <c:pt idx="84">
                  <c:v>-0.010401207652607318</c:v>
                </c:pt>
                <c:pt idx="85">
                  <c:v>-0.009411892024947547</c:v>
                </c:pt>
                <c:pt idx="86">
                  <c:v>-0.00841951735441288</c:v>
                </c:pt>
                <c:pt idx="87">
                  <c:v>-0.007420050745527796</c:v>
                </c:pt>
                <c:pt idx="88">
                  <c:v>-0.006412811063093891</c:v>
                </c:pt>
                <c:pt idx="89">
                  <c:v>-0.005398031492578162</c:v>
                </c:pt>
                <c:pt idx="90">
                  <c:v>-0.004358076652930077</c:v>
                </c:pt>
              </c:numCache>
            </c:numRef>
          </c:yVal>
          <c:smooth val="1"/>
        </c:ser>
        <c:axId val="42741628"/>
        <c:axId val="49130333"/>
      </c:scatterChart>
      <c:valAx>
        <c:axId val="42741628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crossBetween val="midCat"/>
        <c:dispUnits/>
        <c:majorUnit val="10"/>
      </c:val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Average YL 30-49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41975"/>
          <c:w val="0.1005"/>
          <c:h val="0.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905625"/>
    <xdr:graphicFrame>
      <xdr:nvGraphicFramePr>
        <xdr:cNvPr id="1" name="Shape 1025"/>
        <xdr:cNvGraphicFramePr/>
      </xdr:nvGraphicFramePr>
      <xdr:xfrm>
        <a:off x="0" y="0"/>
        <a:ext cx="100488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2.8515625" style="0" bestFit="1" customWidth="1"/>
    <col min="3" max="3" width="12.8515625" style="0" customWidth="1"/>
    <col min="6" max="7" width="10.7109375" style="0" customWidth="1"/>
    <col min="9" max="9" width="10.7109375" style="0" customWidth="1"/>
  </cols>
  <sheetData>
    <row r="1" ht="12.75">
      <c r="A1" s="1" t="s">
        <v>123</v>
      </c>
    </row>
    <row r="2" ht="12.75">
      <c r="A2" s="1"/>
    </row>
    <row r="3" ht="12.75">
      <c r="D3" t="s">
        <v>122</v>
      </c>
    </row>
    <row r="4" spans="1:4" ht="12.75">
      <c r="A4" t="s">
        <v>1</v>
      </c>
      <c r="B4" s="20">
        <f>'paste data'!CP2</f>
        <v>1415.116627749323</v>
      </c>
      <c r="C4" s="2"/>
      <c r="D4" s="15">
        <f>B4-(B5-B16)</f>
        <v>0</v>
      </c>
    </row>
    <row r="5" spans="1:12" ht="12.75">
      <c r="A5" t="s">
        <v>2</v>
      </c>
      <c r="B5" s="20">
        <f>'paste data'!CP3</f>
        <v>6224.78619153945</v>
      </c>
      <c r="C5" s="2"/>
      <c r="H5" t="s">
        <v>109</v>
      </c>
      <c r="L5" s="16" t="s">
        <v>114</v>
      </c>
    </row>
    <row r="6" spans="1:4" ht="12.75">
      <c r="A6" t="s">
        <v>3</v>
      </c>
      <c r="B6" s="20">
        <f>'paste data'!CP4</f>
        <v>1665.536060578</v>
      </c>
      <c r="C6" s="2"/>
      <c r="D6" s="15">
        <f>B6-SUM(B7:B9)</f>
        <v>0</v>
      </c>
    </row>
    <row r="7" spans="1:12" ht="12.75">
      <c r="A7" t="s">
        <v>4</v>
      </c>
      <c r="B7" s="20">
        <f>'paste data'!CP5</f>
        <v>249.66699999999992</v>
      </c>
      <c r="C7" s="2"/>
      <c r="I7" s="17" t="s">
        <v>119</v>
      </c>
      <c r="J7" s="9">
        <f>I10-I11</f>
        <v>0</v>
      </c>
      <c r="L7" t="s">
        <v>115</v>
      </c>
    </row>
    <row r="8" spans="1:3" ht="12.75">
      <c r="A8" t="s">
        <v>5</v>
      </c>
      <c r="B8" s="20">
        <f>'paste data'!CP6</f>
        <v>289.39106057799984</v>
      </c>
      <c r="C8" s="2"/>
    </row>
    <row r="9" spans="1:3" ht="12.75">
      <c r="A9" t="s">
        <v>6</v>
      </c>
      <c r="B9" s="20">
        <f>'paste data'!CP7</f>
        <v>1126.4780000000007</v>
      </c>
      <c r="C9" s="2"/>
    </row>
    <row r="10" spans="1:9" ht="12.75">
      <c r="A10" t="s">
        <v>7</v>
      </c>
      <c r="B10" s="20">
        <f>'paste data'!CP8</f>
        <v>4559.250130961451</v>
      </c>
      <c r="C10" s="2"/>
      <c r="D10" s="15">
        <f>B10-SUM(B11:B15)</f>
        <v>-625.3200000000006</v>
      </c>
      <c r="H10" t="s">
        <v>72</v>
      </c>
      <c r="I10" s="4">
        <f>B4</f>
        <v>1415.116627749323</v>
      </c>
    </row>
    <row r="11" spans="1:9" ht="12.75">
      <c r="A11" t="s">
        <v>8</v>
      </c>
      <c r="B11" s="20">
        <f>'paste data'!CP9</f>
        <v>435.8394147425001</v>
      </c>
      <c r="C11" s="2"/>
      <c r="H11" t="s">
        <v>118</v>
      </c>
      <c r="I11" s="4">
        <f>SUM(I13:I16)</f>
        <v>1415.116627749322</v>
      </c>
    </row>
    <row r="12" spans="1:3" ht="12.75">
      <c r="A12" t="s">
        <v>9</v>
      </c>
      <c r="B12" s="20">
        <f>'paste data'!CP10</f>
        <v>166.45993942199993</v>
      </c>
      <c r="C12" s="2"/>
    </row>
    <row r="13" spans="1:9" ht="12.75">
      <c r="A13" t="s">
        <v>10</v>
      </c>
      <c r="B13" s="20">
        <f>'paste data'!CP11</f>
        <v>625.32</v>
      </c>
      <c r="C13" s="2"/>
      <c r="H13" t="s">
        <v>78</v>
      </c>
      <c r="I13" s="4">
        <f>B20</f>
        <v>-38.05961244334193</v>
      </c>
    </row>
    <row r="14" spans="1:9" ht="12.75">
      <c r="A14" t="s">
        <v>11</v>
      </c>
      <c r="B14" s="20">
        <f>'paste data'!CP12</f>
        <v>0</v>
      </c>
      <c r="C14" s="2"/>
      <c r="H14" t="s">
        <v>110</v>
      </c>
      <c r="I14" s="4">
        <f>B55</f>
        <v>1.8059999999993328</v>
      </c>
    </row>
    <row r="15" spans="1:9" ht="12.75">
      <c r="A15" t="s">
        <v>12</v>
      </c>
      <c r="B15" s="20">
        <f>'paste data'!CP13</f>
        <v>3956.9507767969512</v>
      </c>
      <c r="C15" s="2"/>
      <c r="H15" t="s">
        <v>116</v>
      </c>
      <c r="I15" s="9">
        <f>B99-B98</f>
        <v>114.12672653150003</v>
      </c>
    </row>
    <row r="16" spans="1:9" ht="12.75">
      <c r="A16" t="s">
        <v>13</v>
      </c>
      <c r="B16" s="20">
        <f>'paste data'!CP14</f>
        <v>4809.669563790127</v>
      </c>
      <c r="C16" s="2"/>
      <c r="D16" s="15">
        <f>B16-SUM(B17:B19)</f>
        <v>0</v>
      </c>
      <c r="H16" t="s">
        <v>117</v>
      </c>
      <c r="I16" s="9">
        <f>B97-B96</f>
        <v>1337.2435136611648</v>
      </c>
    </row>
    <row r="17" spans="1:6" ht="12.75">
      <c r="A17" t="s">
        <v>14</v>
      </c>
      <c r="B17" s="20">
        <f>'paste data'!CP15</f>
        <v>4463.165744467787</v>
      </c>
      <c r="C17" s="2"/>
      <c r="D17" s="4"/>
      <c r="E17" s="4"/>
      <c r="F17" s="4"/>
    </row>
    <row r="18" spans="1:3" ht="12.75">
      <c r="A18" t="s">
        <v>15</v>
      </c>
      <c r="B18" s="20">
        <f>'paste data'!CP16</f>
        <v>0</v>
      </c>
      <c r="C18" s="2"/>
    </row>
    <row r="19" spans="1:3" ht="12.75">
      <c r="A19" t="s">
        <v>16</v>
      </c>
      <c r="B19" s="20">
        <f>'paste data'!CP17</f>
        <v>346.50381932234274</v>
      </c>
      <c r="C19" s="2"/>
    </row>
    <row r="20" spans="1:12" ht="12.75">
      <c r="A20" t="s">
        <v>17</v>
      </c>
      <c r="B20" s="20">
        <f>'paste data'!CP18</f>
        <v>-38.05961244334193</v>
      </c>
      <c r="C20" s="2"/>
      <c r="H20" t="s">
        <v>112</v>
      </c>
      <c r="I20" s="4">
        <f>B57</f>
        <v>-1995.8789030585</v>
      </c>
      <c r="L20" t="s">
        <v>120</v>
      </c>
    </row>
    <row r="21" spans="1:9" ht="12.75">
      <c r="A21" t="s">
        <v>18</v>
      </c>
      <c r="B21" s="20">
        <f>'paste data'!CP19</f>
        <v>3319.445125487912</v>
      </c>
      <c r="C21" s="2"/>
      <c r="H21" t="s">
        <v>113</v>
      </c>
      <c r="I21" s="4">
        <f>B56</f>
        <v>1997.6849030584992</v>
      </c>
    </row>
    <row r="22" spans="1:9" ht="12.75">
      <c r="A22" t="s">
        <v>19</v>
      </c>
      <c r="B22" s="20">
        <f>'paste data'!CP20</f>
        <v>-3357.504737931255</v>
      </c>
      <c r="C22" s="2"/>
      <c r="H22" t="s">
        <v>121</v>
      </c>
      <c r="I22" s="4">
        <f>B73</f>
        <v>-1.8060000000000003</v>
      </c>
    </row>
    <row r="23" spans="1:3" ht="12.75">
      <c r="A23" t="s">
        <v>20</v>
      </c>
      <c r="B23" s="20">
        <f>'paste data'!CP21</f>
        <v>0</v>
      </c>
      <c r="C23" s="2"/>
    </row>
    <row r="24" spans="1:3" ht="12.75">
      <c r="A24" t="s">
        <v>21</v>
      </c>
      <c r="B24" s="20">
        <f>'paste data'!CP22</f>
        <v>0</v>
      </c>
      <c r="C24" s="2"/>
    </row>
    <row r="25" spans="1:3" ht="12.75">
      <c r="A25" t="s">
        <v>22</v>
      </c>
      <c r="B25" s="20">
        <f>'paste data'!CP23</f>
        <v>0</v>
      </c>
      <c r="C25" s="2"/>
    </row>
    <row r="26" spans="1:3" ht="12.75">
      <c r="A26" t="s">
        <v>23</v>
      </c>
      <c r="B26" s="20">
        <f>'paste data'!CP24</f>
        <v>0</v>
      </c>
      <c r="C26" s="2"/>
    </row>
    <row r="27" spans="1:3" ht="12.75">
      <c r="A27" t="s">
        <v>24</v>
      </c>
      <c r="B27" s="20">
        <f>'paste data'!CP25</f>
        <v>0</v>
      </c>
      <c r="C27" s="2"/>
    </row>
    <row r="28" spans="1:3" ht="12.75">
      <c r="A28" t="s">
        <v>25</v>
      </c>
      <c r="B28" s="20">
        <f>'paste data'!CP26</f>
        <v>0</v>
      </c>
      <c r="C28" s="2"/>
    </row>
    <row r="29" spans="1:3" ht="12.75">
      <c r="A29" t="s">
        <v>26</v>
      </c>
      <c r="B29" s="20">
        <f>'paste data'!CP27</f>
        <v>-38.059612443342225</v>
      </c>
      <c r="C29" s="2"/>
    </row>
    <row r="30" spans="1:3" ht="12.75">
      <c r="A30" t="s">
        <v>27</v>
      </c>
      <c r="B30" s="20">
        <f>'paste data'!CP28</f>
        <v>250.07985004328202</v>
      </c>
      <c r="C30" s="2"/>
    </row>
    <row r="31" spans="1:3" ht="12.75">
      <c r="A31" t="s">
        <v>28</v>
      </c>
      <c r="B31" s="20">
        <f>'paste data'!CP29</f>
        <v>-288.1394624866241</v>
      </c>
      <c r="C31" s="2"/>
    </row>
    <row r="32" spans="1:6" ht="12.75">
      <c r="A32" t="s">
        <v>29</v>
      </c>
      <c r="B32" s="21">
        <f>'paste data'!CP30</f>
        <v>7.233619689941406E-13</v>
      </c>
      <c r="C32" s="19" t="s">
        <v>111</v>
      </c>
      <c r="D32" s="9">
        <f>B32-SUM(B33:B34)</f>
        <v>7.233619689941406E-13</v>
      </c>
      <c r="F32" s="18" t="s">
        <v>124</v>
      </c>
    </row>
    <row r="33" spans="1:6" ht="12.75">
      <c r="A33" t="s">
        <v>30</v>
      </c>
      <c r="B33" s="20">
        <f>'paste data'!CP31</f>
        <v>3069.365275444632</v>
      </c>
      <c r="D33" s="2">
        <f>B33-SUM(B36,B39,B42,B45,B48)</f>
        <v>0</v>
      </c>
      <c r="F33" s="4">
        <f>SUM(F36:F48)</f>
        <v>3069.3652754446302</v>
      </c>
    </row>
    <row r="34" spans="1:7" ht="12.75">
      <c r="A34" t="s">
        <v>31</v>
      </c>
      <c r="B34" s="20">
        <f>'paste data'!CP32</f>
        <v>-3069.365275444629</v>
      </c>
      <c r="D34" s="2">
        <f>B34-SUM(B37,B40,B43,B46,B49)</f>
        <v>0</v>
      </c>
      <c r="G34">
        <f>SUM(G36:G49)</f>
        <v>-3069.3652754446302</v>
      </c>
    </row>
    <row r="35" spans="1:4" ht="12.75">
      <c r="A35" t="s">
        <v>32</v>
      </c>
      <c r="B35" s="21">
        <f>'paste data'!CP33</f>
        <v>2.0695477724075316E-13</v>
      </c>
      <c r="C35" s="19" t="s">
        <v>111</v>
      </c>
      <c r="D35" s="9">
        <f>B35-SUM(B36:B37)</f>
        <v>2.0695477724075316E-13</v>
      </c>
    </row>
    <row r="36" spans="1:6" ht="12.75">
      <c r="A36" t="s">
        <v>33</v>
      </c>
      <c r="B36" s="20">
        <f>'paste data'!CP34</f>
        <v>470.87100335896406</v>
      </c>
      <c r="C36" s="2"/>
      <c r="F36" s="4">
        <f>B36</f>
        <v>470.87100335896406</v>
      </c>
    </row>
    <row r="37" spans="1:7" ht="12.75">
      <c r="A37" t="s">
        <v>34</v>
      </c>
      <c r="B37" s="20">
        <f>'paste data'!CP35</f>
        <v>-470.8710033589637</v>
      </c>
      <c r="C37" s="2"/>
      <c r="G37" s="4">
        <f>B37</f>
        <v>-470.8710033589637</v>
      </c>
    </row>
    <row r="38" spans="1:4" ht="12.75">
      <c r="A38" t="s">
        <v>35</v>
      </c>
      <c r="B38" s="21">
        <f>'paste data'!CP36</f>
        <v>4.76837158203125E-16</v>
      </c>
      <c r="C38" s="19" t="s">
        <v>111</v>
      </c>
      <c r="D38" s="9">
        <f>B38-SUM(B39:B40)</f>
        <v>4.76837158203125E-16</v>
      </c>
    </row>
    <row r="39" spans="1:6" ht="12.75">
      <c r="A39" t="s">
        <v>36</v>
      </c>
      <c r="B39" s="20">
        <f>'paste data'!CP37</f>
        <v>109.23850260730751</v>
      </c>
      <c r="C39" s="2"/>
      <c r="F39" s="4">
        <f>B39</f>
        <v>109.23850260730751</v>
      </c>
    </row>
    <row r="40" spans="1:7" ht="12.75">
      <c r="A40" t="s">
        <v>37</v>
      </c>
      <c r="B40" s="20">
        <f>'paste data'!CP38</f>
        <v>-109.23850260730748</v>
      </c>
      <c r="C40" s="2"/>
      <c r="G40" s="4">
        <f>B40</f>
        <v>-109.23850260730748</v>
      </c>
    </row>
    <row r="41" spans="1:4" ht="12.75">
      <c r="A41" t="s">
        <v>38</v>
      </c>
      <c r="B41" s="21">
        <f>'paste data'!CP39</f>
        <v>1.621246337890625E-13</v>
      </c>
      <c r="C41" s="19" t="s">
        <v>111</v>
      </c>
      <c r="D41" s="9">
        <f>B41-SUM(B42:B43)</f>
        <v>1.621246337890625E-13</v>
      </c>
    </row>
    <row r="42" spans="1:6" ht="12.75">
      <c r="A42" t="s">
        <v>39</v>
      </c>
      <c r="B42" s="20">
        <f>'paste data'!CP40</f>
        <v>1748.024794391065</v>
      </c>
      <c r="C42" s="2"/>
      <c r="F42" s="4">
        <f>B42</f>
        <v>1748.024794391065</v>
      </c>
    </row>
    <row r="43" spans="1:7" ht="12.75">
      <c r="A43" t="s">
        <v>40</v>
      </c>
      <c r="B43" s="20">
        <f>'paste data'!CP41</f>
        <v>-1748.0247943910651</v>
      </c>
      <c r="C43" s="2"/>
      <c r="G43" s="4">
        <f>B43</f>
        <v>-1748.0247943910651</v>
      </c>
    </row>
    <row r="44" spans="1:4" ht="12.75">
      <c r="A44" t="s">
        <v>41</v>
      </c>
      <c r="B44" s="21">
        <f>'paste data'!CP42</f>
        <v>1.175999641418457E-13</v>
      </c>
      <c r="C44" s="19" t="s">
        <v>111</v>
      </c>
      <c r="D44" s="9">
        <f>B44-SUM(B45:B46)</f>
        <v>1.175999641418457E-13</v>
      </c>
    </row>
    <row r="45" spans="1:6" ht="12.75">
      <c r="A45" t="s">
        <v>42</v>
      </c>
      <c r="B45" s="20">
        <f>'paste data'!CP43</f>
        <v>419.4589578686899</v>
      </c>
      <c r="C45" s="2"/>
      <c r="F45" s="4">
        <f>B45</f>
        <v>419.4589578686899</v>
      </c>
    </row>
    <row r="46" spans="1:7" ht="12.75">
      <c r="A46" t="s">
        <v>43</v>
      </c>
      <c r="B46" s="20">
        <f>'paste data'!CP44</f>
        <v>-419.45895786869016</v>
      </c>
      <c r="C46" s="2"/>
      <c r="G46" s="4">
        <f>B46</f>
        <v>-419.45895786869016</v>
      </c>
    </row>
    <row r="47" spans="1:4" ht="12.75">
      <c r="A47" t="s">
        <v>44</v>
      </c>
      <c r="B47" s="21">
        <f>'paste data'!CP45</f>
        <v>1.0280683636665344E-13</v>
      </c>
      <c r="C47" s="19" t="s">
        <v>111</v>
      </c>
      <c r="D47" s="9">
        <f>B47-SUM(B48:B49)</f>
        <v>1.0280683636665344E-13</v>
      </c>
    </row>
    <row r="48" spans="1:6" ht="12.75">
      <c r="A48" t="s">
        <v>45</v>
      </c>
      <c r="B48" s="20">
        <f>'paste data'!CP46</f>
        <v>321.7720172186037</v>
      </c>
      <c r="C48" s="2"/>
      <c r="F48" s="4">
        <f>B48</f>
        <v>321.7720172186037</v>
      </c>
    </row>
    <row r="49" spans="1:7" ht="12.75">
      <c r="A49" t="s">
        <v>46</v>
      </c>
      <c r="B49" s="20">
        <f>'paste data'!CP47</f>
        <v>-321.7720172186039</v>
      </c>
      <c r="C49" s="2"/>
      <c r="G49" s="4">
        <f>B49</f>
        <v>-321.7720172186039</v>
      </c>
    </row>
    <row r="50" spans="1:3" ht="12.75">
      <c r="A50" t="s">
        <v>47</v>
      </c>
      <c r="B50" s="20">
        <f>'paste data'!CP48</f>
        <v>0</v>
      </c>
      <c r="C50" s="2"/>
    </row>
    <row r="51" spans="1:3" ht="12.75">
      <c r="A51" t="s">
        <v>48</v>
      </c>
      <c r="B51" s="20">
        <f>'paste data'!CP49</f>
        <v>0</v>
      </c>
      <c r="C51" s="2"/>
    </row>
    <row r="52" spans="1:3" ht="12.75">
      <c r="A52" t="s">
        <v>49</v>
      </c>
      <c r="B52" s="20">
        <f>'paste data'!CP50</f>
        <v>0</v>
      </c>
      <c r="C52" s="2"/>
    </row>
    <row r="53" spans="1:3" ht="12.75">
      <c r="A53" t="s">
        <v>50</v>
      </c>
      <c r="B53" s="20">
        <f>'paste data'!CP51</f>
        <v>-36.253612443341716</v>
      </c>
      <c r="C53" s="2"/>
    </row>
    <row r="54" spans="1:4" ht="12.75">
      <c r="A54" t="s">
        <v>51</v>
      </c>
      <c r="B54" s="20">
        <f>'paste data'!CP52</f>
        <v>-5.197525024414062E-13</v>
      </c>
      <c r="C54" s="2"/>
      <c r="D54" t="s">
        <v>111</v>
      </c>
    </row>
    <row r="55" spans="1:3" ht="12.75">
      <c r="A55" t="s">
        <v>52</v>
      </c>
      <c r="B55" s="20">
        <f>'paste data'!CP53</f>
        <v>1.8059999999993328</v>
      </c>
      <c r="C55" s="2"/>
    </row>
    <row r="56" spans="1:3" ht="12.75">
      <c r="A56" t="s">
        <v>53</v>
      </c>
      <c r="B56" s="20">
        <f>'paste data'!CP54</f>
        <v>1997.6849030584992</v>
      </c>
      <c r="C56" s="2"/>
    </row>
    <row r="57" spans="1:3" ht="12.75">
      <c r="A57" s="12" t="s">
        <v>54</v>
      </c>
      <c r="B57" s="20">
        <f>'paste data'!CP55</f>
        <v>-1995.8789030585</v>
      </c>
      <c r="C57" s="2"/>
    </row>
    <row r="58" spans="1:3" ht="12.75">
      <c r="A58" t="s">
        <v>55</v>
      </c>
      <c r="B58" s="20">
        <f>'paste data'!CP56</f>
        <v>-0.13483081588775858</v>
      </c>
      <c r="C58" s="2"/>
    </row>
    <row r="59" spans="1:3" ht="12.75">
      <c r="A59" t="s">
        <v>56</v>
      </c>
      <c r="B59" s="20">
        <f>'paste data'!CP57</f>
        <v>249.66699999999997</v>
      </c>
      <c r="C59" s="2"/>
    </row>
    <row r="60" spans="1:3" ht="12.75">
      <c r="A60" t="s">
        <v>57</v>
      </c>
      <c r="B60" s="20">
        <f>'paste data'!CP58</f>
        <v>-249.80183081588777</v>
      </c>
      <c r="C60" s="2"/>
    </row>
    <row r="61" spans="1:3" ht="12.75">
      <c r="A61" t="s">
        <v>58</v>
      </c>
      <c r="B61" s="20">
        <f>'paste data'!CP59</f>
        <v>-0.013009177561606765</v>
      </c>
      <c r="C61" s="2"/>
    </row>
    <row r="62" spans="1:3" ht="12.75">
      <c r="A62" t="s">
        <v>59</v>
      </c>
      <c r="B62" s="20">
        <f>'paste data'!CP60</f>
        <v>289.39106057799995</v>
      </c>
      <c r="C62" s="2"/>
    </row>
    <row r="63" spans="1:3" ht="12.75">
      <c r="A63" t="s">
        <v>60</v>
      </c>
      <c r="B63" s="20">
        <f>'paste data'!CP61</f>
        <v>-289.40406975556147</v>
      </c>
      <c r="C63" s="2"/>
    </row>
    <row r="64" spans="1:3" ht="12.75">
      <c r="A64" t="s">
        <v>61</v>
      </c>
      <c r="B64" s="20">
        <f>'paste data'!CP62</f>
        <v>-0.0018356631548781246</v>
      </c>
      <c r="C64" s="2"/>
    </row>
    <row r="65" spans="1:3" ht="12.75">
      <c r="A65" t="s">
        <v>62</v>
      </c>
      <c r="B65" s="20">
        <f>'paste data'!CP63</f>
        <v>56.55090839</v>
      </c>
      <c r="C65" s="2"/>
    </row>
    <row r="66" spans="1:3" ht="12.75">
      <c r="A66" t="s">
        <v>63</v>
      </c>
      <c r="B66" s="20">
        <f>'paste data'!CP64</f>
        <v>-56.55274405315488</v>
      </c>
      <c r="C66" s="2"/>
    </row>
    <row r="67" spans="1:3" ht="12.75">
      <c r="A67" t="s">
        <v>64</v>
      </c>
      <c r="B67" s="20">
        <f>'paste data'!CP65</f>
        <v>-0.607649249617881</v>
      </c>
      <c r="C67" s="2"/>
    </row>
    <row r="68" spans="1:3" ht="12.75">
      <c r="A68" t="s">
        <v>65</v>
      </c>
      <c r="B68" s="20">
        <f>'paste data'!CP66</f>
        <v>1126.4779999999998</v>
      </c>
      <c r="C68" s="2"/>
    </row>
    <row r="69" spans="1:3" ht="12.75">
      <c r="A69" t="s">
        <v>66</v>
      </c>
      <c r="B69" s="20">
        <f>'paste data'!CP67</f>
        <v>-1127.0856492496175</v>
      </c>
      <c r="C69" s="2"/>
    </row>
    <row r="70" spans="1:3" ht="12.75">
      <c r="A70" t="s">
        <v>67</v>
      </c>
      <c r="B70" s="20">
        <f>'paste data'!CP68</f>
        <v>2.5633249062217374</v>
      </c>
      <c r="C70" s="2"/>
    </row>
    <row r="71" spans="1:3" ht="12.75">
      <c r="A71" t="s">
        <v>68</v>
      </c>
      <c r="B71" s="20">
        <f>'paste data'!CP69</f>
        <v>275.5979340905</v>
      </c>
      <c r="C71" s="2"/>
    </row>
    <row r="72" spans="1:3" ht="12.75">
      <c r="A72" t="s">
        <v>69</v>
      </c>
      <c r="B72" s="20">
        <f>'paste data'!CP70</f>
        <v>-273.0346091842783</v>
      </c>
      <c r="C72" s="2"/>
    </row>
    <row r="73" spans="1:3" ht="12.75">
      <c r="A73" t="s">
        <v>70</v>
      </c>
      <c r="B73" s="20">
        <f>'paste data'!CP71</f>
        <v>-1.8060000000000003</v>
      </c>
      <c r="C73" s="2"/>
    </row>
    <row r="74" spans="1:3" ht="12.75">
      <c r="A74" t="s">
        <v>90</v>
      </c>
      <c r="B74" s="20">
        <f>'paste data'!CP72</f>
        <v>-1528.9824460283544</v>
      </c>
      <c r="C74" s="2"/>
    </row>
    <row r="75" spans="1:3" ht="12.75">
      <c r="A75" t="s">
        <v>91</v>
      </c>
      <c r="B75" s="20">
        <f>'paste data'!CP73</f>
        <v>-412.62899999999996</v>
      </c>
      <c r="C75" s="2"/>
    </row>
    <row r="76" spans="1:3" ht="12.75">
      <c r="A76" t="s">
        <v>92</v>
      </c>
      <c r="B76" s="20">
        <f>'paste data'!CP74</f>
        <v>0</v>
      </c>
      <c r="C76" s="2"/>
    </row>
    <row r="77" spans="1:3" ht="12.75">
      <c r="A77" t="s">
        <v>93</v>
      </c>
      <c r="B77" s="20">
        <f>'paste data'!CP75</f>
        <v>-114.52200452212435</v>
      </c>
      <c r="C77" s="2"/>
    </row>
    <row r="78" spans="1:3" ht="12.75">
      <c r="A78" t="s">
        <v>94</v>
      </c>
      <c r="B78" s="20">
        <f>'paste data'!CP76</f>
        <v>-749.2456864145215</v>
      </c>
      <c r="C78" s="2"/>
    </row>
    <row r="79" spans="1:3" ht="12.75">
      <c r="A79" t="s">
        <v>95</v>
      </c>
      <c r="B79" s="20">
        <f>'paste data'!CP77</f>
        <v>-119.14775961383307</v>
      </c>
      <c r="C79" s="2"/>
    </row>
    <row r="80" spans="1:3" ht="12.75">
      <c r="A80" t="s">
        <v>96</v>
      </c>
      <c r="B80" s="20">
        <f>'paste data'!CP78</f>
        <v>-133.43799547787557</v>
      </c>
      <c r="C80" s="2"/>
    </row>
    <row r="81" spans="1:3" ht="12.75">
      <c r="A81" t="s">
        <v>97</v>
      </c>
      <c r="B81" s="20">
        <f>'paste data'!CP79</f>
        <v>-410.87855652700006</v>
      </c>
      <c r="C81" s="2"/>
    </row>
    <row r="82" spans="1:3" ht="12.75">
      <c r="A82" t="s">
        <v>98</v>
      </c>
      <c r="B82" s="20">
        <f>'paste data'!CP80</f>
        <v>0</v>
      </c>
      <c r="C82" s="2"/>
    </row>
    <row r="83" spans="1:3" ht="12.75">
      <c r="A83" t="s">
        <v>99</v>
      </c>
      <c r="B83" s="20">
        <f>'paste data'!CP81</f>
        <v>0</v>
      </c>
      <c r="C83" s="2"/>
    </row>
    <row r="84" spans="1:3" ht="12.75">
      <c r="A84" t="s">
        <v>100</v>
      </c>
      <c r="B84" s="20">
        <f>'paste data'!CP82</f>
        <v>0</v>
      </c>
      <c r="C84" s="2"/>
    </row>
    <row r="85" spans="1:3" ht="12.75">
      <c r="A85" t="s">
        <v>101</v>
      </c>
      <c r="B85" s="20">
        <f>'paste data'!CP83</f>
        <v>0</v>
      </c>
      <c r="C85" s="2"/>
    </row>
    <row r="86" spans="1:3" ht="12.75">
      <c r="A86" t="s">
        <v>102</v>
      </c>
      <c r="B86" s="20">
        <f>'paste data'!CP84</f>
        <v>0</v>
      </c>
      <c r="C86" s="2"/>
    </row>
    <row r="87" spans="1:3" ht="12.75">
      <c r="A87" t="s">
        <v>103</v>
      </c>
      <c r="B87" s="20">
        <f>'paste data'!CP85</f>
        <v>0</v>
      </c>
      <c r="C87" s="2"/>
    </row>
    <row r="88" spans="1:3" ht="12.75">
      <c r="A88" t="s">
        <v>71</v>
      </c>
      <c r="B88" s="20">
        <f>'paste data'!CP86</f>
        <v>6866.579044204</v>
      </c>
      <c r="C88" s="2"/>
    </row>
    <row r="89" spans="1:3" ht="12.75">
      <c r="A89" t="s">
        <v>104</v>
      </c>
      <c r="B89" s="20">
        <f>'paste data'!CP87</f>
        <v>0</v>
      </c>
      <c r="C89" s="2"/>
    </row>
    <row r="90" spans="1:3" ht="12.75">
      <c r="A90" s="10" t="s">
        <v>83</v>
      </c>
      <c r="B90" s="20">
        <f>'paste data'!CP88</f>
        <v>2276.410155450413</v>
      </c>
      <c r="C90" s="2"/>
    </row>
    <row r="91" spans="1:3" ht="12.75">
      <c r="A91" t="s">
        <v>74</v>
      </c>
      <c r="B91" s="20">
        <f>'paste data'!CP89</f>
        <v>264.35771596712806</v>
      </c>
      <c r="C91" s="2"/>
    </row>
    <row r="92" spans="1:3" ht="12.75">
      <c r="A92" t="s">
        <v>105</v>
      </c>
      <c r="B92" s="20">
        <f>'paste data'!CP90</f>
        <v>13.052610310948817</v>
      </c>
      <c r="C92" s="2"/>
    </row>
    <row r="93" spans="1:3" ht="12.75">
      <c r="A93" t="s">
        <v>75</v>
      </c>
      <c r="B93" s="20">
        <f>'paste data'!CP91</f>
        <v>1829.2493369751314</v>
      </c>
      <c r="C93" s="2"/>
    </row>
    <row r="94" spans="1:3" ht="12.75">
      <c r="A94" t="s">
        <v>76</v>
      </c>
      <c r="B94" s="20">
        <f>'paste data'!CP92</f>
        <v>176.24828608722194</v>
      </c>
      <c r="C94" s="2"/>
    </row>
    <row r="95" spans="1:3" ht="12.75">
      <c r="A95" t="s">
        <v>77</v>
      </c>
      <c r="B95" s="20">
        <f>'paste data'!CP93</f>
        <v>625.32</v>
      </c>
      <c r="C95" s="2"/>
    </row>
    <row r="96" spans="1:3" ht="12.75">
      <c r="A96" t="s">
        <v>89</v>
      </c>
      <c r="B96" s="20">
        <f>'paste data'!CP94</f>
        <v>1369.0147390221596</v>
      </c>
      <c r="C96" s="2"/>
    </row>
    <row r="97" spans="1:3" ht="12.75">
      <c r="A97" t="s">
        <v>73</v>
      </c>
      <c r="B97" s="20">
        <f>'paste data'!CP95</f>
        <v>2706.2582526833244</v>
      </c>
      <c r="C97" s="2"/>
    </row>
    <row r="98" spans="1:3" ht="12.75">
      <c r="A98" t="s">
        <v>88</v>
      </c>
      <c r="B98" s="20">
        <f>'paste data'!CP96</f>
        <v>152.88164853449996</v>
      </c>
      <c r="C98" s="2"/>
    </row>
    <row r="99" spans="1:3" ht="12.75">
      <c r="A99" t="s">
        <v>87</v>
      </c>
      <c r="B99" s="20">
        <f>'paste data'!CP97</f>
        <v>267.008375066</v>
      </c>
      <c r="C99" s="2"/>
    </row>
    <row r="100" spans="1:4" ht="12.75">
      <c r="A100" t="s">
        <v>106</v>
      </c>
      <c r="B100" s="20">
        <f>'paste data'!CP98</f>
        <v>1415.1166277493232</v>
      </c>
      <c r="C100" s="2"/>
      <c r="D100" s="9">
        <f>B100-B4</f>
        <v>0</v>
      </c>
    </row>
    <row r="101" spans="1:3" ht="12.75">
      <c r="A101" t="s">
        <v>107</v>
      </c>
      <c r="B101" s="20">
        <f>'paste data'!CP99</f>
        <v>-36.253612443342455</v>
      </c>
      <c r="C101" s="2" t="s">
        <v>126</v>
      </c>
    </row>
    <row r="102" spans="1:3" ht="12.75">
      <c r="A102" t="s">
        <v>108</v>
      </c>
      <c r="B102" s="20">
        <f>'paste data'!CP100</f>
        <v>146.07</v>
      </c>
      <c r="C102" s="2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11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128</v>
      </c>
    </row>
    <row r="2" spans="1:92" s="23" customFormat="1" ht="12.75">
      <c r="A2" s="23" t="s">
        <v>0</v>
      </c>
      <c r="B2" s="23">
        <v>0</v>
      </c>
      <c r="C2" s="23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>
        <v>31</v>
      </c>
      <c r="AH2" s="23">
        <v>32</v>
      </c>
      <c r="AI2" s="23">
        <v>33</v>
      </c>
      <c r="AJ2" s="23">
        <v>34</v>
      </c>
      <c r="AK2" s="23">
        <v>35</v>
      </c>
      <c r="AL2" s="23">
        <v>36</v>
      </c>
      <c r="AM2" s="23">
        <v>37</v>
      </c>
      <c r="AN2" s="23">
        <v>38</v>
      </c>
      <c r="AO2" s="23">
        <v>39</v>
      </c>
      <c r="AP2" s="23">
        <v>40</v>
      </c>
      <c r="AQ2" s="23">
        <v>41</v>
      </c>
      <c r="AR2" s="23">
        <v>42</v>
      </c>
      <c r="AS2" s="23">
        <v>43</v>
      </c>
      <c r="AT2" s="23">
        <v>44</v>
      </c>
      <c r="AU2" s="23">
        <v>45</v>
      </c>
      <c r="AV2" s="23">
        <v>46</v>
      </c>
      <c r="AW2" s="23">
        <v>47</v>
      </c>
      <c r="AX2" s="23">
        <v>48</v>
      </c>
      <c r="AY2" s="23">
        <v>49</v>
      </c>
      <c r="AZ2" s="23">
        <v>50</v>
      </c>
      <c r="BA2" s="23">
        <v>51</v>
      </c>
      <c r="BB2" s="23">
        <v>52</v>
      </c>
      <c r="BC2" s="23">
        <v>53</v>
      </c>
      <c r="BD2" s="23">
        <v>54</v>
      </c>
      <c r="BE2" s="23">
        <v>55</v>
      </c>
      <c r="BF2" s="23">
        <v>56</v>
      </c>
      <c r="BG2" s="23">
        <v>57</v>
      </c>
      <c r="BH2" s="23">
        <v>58</v>
      </c>
      <c r="BI2" s="23">
        <v>59</v>
      </c>
      <c r="BJ2" s="23">
        <v>60</v>
      </c>
      <c r="BK2" s="23">
        <v>61</v>
      </c>
      <c r="BL2" s="23">
        <v>62</v>
      </c>
      <c r="BM2" s="23">
        <v>63</v>
      </c>
      <c r="BN2" s="23">
        <v>64</v>
      </c>
      <c r="BO2" s="23">
        <v>65</v>
      </c>
      <c r="BP2" s="23">
        <v>66</v>
      </c>
      <c r="BQ2" s="23">
        <v>67</v>
      </c>
      <c r="BR2" s="23">
        <v>68</v>
      </c>
      <c r="BS2" s="23">
        <v>69</v>
      </c>
      <c r="BT2" s="23">
        <v>70</v>
      </c>
      <c r="BU2" s="23">
        <v>71</v>
      </c>
      <c r="BV2" s="23">
        <v>72</v>
      </c>
      <c r="BW2" s="23">
        <v>73</v>
      </c>
      <c r="BX2" s="23">
        <v>74</v>
      </c>
      <c r="BY2" s="23">
        <v>75</v>
      </c>
      <c r="BZ2" s="23">
        <v>76</v>
      </c>
      <c r="CA2" s="23">
        <v>77</v>
      </c>
      <c r="CB2" s="23">
        <v>78</v>
      </c>
      <c r="CC2" s="23">
        <v>79</v>
      </c>
      <c r="CD2" s="23">
        <v>80</v>
      </c>
      <c r="CE2" s="23">
        <v>81</v>
      </c>
      <c r="CF2" s="23">
        <v>82</v>
      </c>
      <c r="CG2" s="23">
        <v>83</v>
      </c>
      <c r="CH2" s="23">
        <v>84</v>
      </c>
      <c r="CI2" s="23">
        <v>85</v>
      </c>
      <c r="CJ2" s="23">
        <v>86</v>
      </c>
      <c r="CK2" s="23">
        <v>87</v>
      </c>
      <c r="CL2" s="23">
        <v>88</v>
      </c>
      <c r="CM2" s="23">
        <v>89</v>
      </c>
      <c r="CN2" s="23">
        <v>90</v>
      </c>
    </row>
    <row r="3" spans="1:92" s="23" customFormat="1" ht="12.75">
      <c r="A3" s="23" t="s">
        <v>1</v>
      </c>
      <c r="B3" s="23">
        <v>0.3524976004400447</v>
      </c>
      <c r="C3" s="23">
        <v>0.3106765516003387</v>
      </c>
      <c r="D3" s="23">
        <v>0.2879405740584346</v>
      </c>
      <c r="E3" s="23">
        <v>0.3011098165978937</v>
      </c>
      <c r="F3" s="23">
        <v>0.3108886383875304</v>
      </c>
      <c r="G3" s="23">
        <v>0.4756124964822473</v>
      </c>
      <c r="H3" s="23">
        <v>0.5058189970997988</v>
      </c>
      <c r="I3" s="23">
        <v>0.518297873175891</v>
      </c>
      <c r="J3" s="23">
        <v>0.5278945149265837</v>
      </c>
      <c r="K3" s="23">
        <v>0.5439172265221354</v>
      </c>
      <c r="L3" s="23">
        <v>0.5685793356286649</v>
      </c>
      <c r="M3" s="23">
        <v>0.583264233905655</v>
      </c>
      <c r="N3" s="23">
        <v>0.6074418993497291</v>
      </c>
      <c r="O3" s="23">
        <v>0.6200276178546757</v>
      </c>
      <c r="P3" s="23">
        <v>0.6354282234275175</v>
      </c>
      <c r="Q3" s="23">
        <v>0.6431032995293477</v>
      </c>
      <c r="R3" s="23">
        <v>0.6534106260685527</v>
      </c>
      <c r="S3" s="23">
        <v>0.6290715555022561</v>
      </c>
      <c r="T3" s="23">
        <v>0.5992298715541691</v>
      </c>
      <c r="U3" s="23">
        <v>0.5284625148475021</v>
      </c>
      <c r="V3" s="23">
        <v>0.4461924748548742</v>
      </c>
      <c r="W3" s="23">
        <v>0.37307001879764695</v>
      </c>
      <c r="X3" s="23">
        <v>0.27114256996632385</v>
      </c>
      <c r="Y3" s="23">
        <v>0.20032160940859908</v>
      </c>
      <c r="Z3" s="23">
        <v>0.12454418748307615</v>
      </c>
      <c r="AA3" s="23">
        <v>0.044049307050369794</v>
      </c>
      <c r="AB3" s="23">
        <v>-0.009810655354336409</v>
      </c>
      <c r="AC3" s="23">
        <v>-0.05483580361932381</v>
      </c>
      <c r="AD3" s="23">
        <v>-0.08912779434330066</v>
      </c>
      <c r="AE3" s="23">
        <v>-0.11936454415278212</v>
      </c>
      <c r="AF3" s="23">
        <v>-0.15564181788009418</v>
      </c>
      <c r="AG3" s="23">
        <v>-0.17558528134134188</v>
      </c>
      <c r="AH3" s="23">
        <v>-0.1888489926779377</v>
      </c>
      <c r="AI3" s="23">
        <v>-0.20713062260850176</v>
      </c>
      <c r="AJ3" s="23">
        <v>-0.2242515739225301</v>
      </c>
      <c r="AK3" s="23">
        <v>-0.24414841938383744</v>
      </c>
      <c r="AL3" s="23">
        <v>-0.28156244632908706</v>
      </c>
      <c r="AM3" s="23">
        <v>-0.3015828454709415</v>
      </c>
      <c r="AN3" s="23">
        <v>-0.3048406263678485</v>
      </c>
      <c r="AO3" s="23">
        <v>-0.31368937111656026</v>
      </c>
      <c r="AP3" s="23">
        <v>-0.3227394727504207</v>
      </c>
      <c r="AQ3" s="23">
        <v>-0.32472747247363487</v>
      </c>
      <c r="AR3" s="23">
        <v>-0.3404004349217401</v>
      </c>
      <c r="AS3" s="23">
        <v>-0.3545976933952408</v>
      </c>
      <c r="AT3" s="23">
        <v>-0.3561861754891916</v>
      </c>
      <c r="AU3" s="23">
        <v>-0.3548588637768849</v>
      </c>
      <c r="AV3" s="23">
        <v>-0.3524081084910897</v>
      </c>
      <c r="AW3" s="23">
        <v>-0.3426756307464476</v>
      </c>
      <c r="AX3" s="23">
        <v>-0.3252493566453468</v>
      </c>
      <c r="AY3" s="23">
        <v>-0.3093704713963299</v>
      </c>
      <c r="AZ3" s="23">
        <v>-0.29027033257650997</v>
      </c>
      <c r="BA3" s="23">
        <v>-0.27926647558765794</v>
      </c>
      <c r="BB3" s="23">
        <v>-0.2619958992140758</v>
      </c>
      <c r="BC3" s="23">
        <v>-0.24165634256038704</v>
      </c>
      <c r="BD3" s="23">
        <v>-0.20512207626435403</v>
      </c>
      <c r="BE3" s="23">
        <v>-0.17886207927740183</v>
      </c>
      <c r="BF3" s="23">
        <v>-0.12020254950234602</v>
      </c>
      <c r="BG3" s="23">
        <v>-0.05480044060173931</v>
      </c>
      <c r="BH3" s="23">
        <v>-0.0072597170278271795</v>
      </c>
      <c r="BI3" s="23">
        <v>0.04531904256490501</v>
      </c>
      <c r="BJ3" s="23">
        <v>0.10762292649494304</v>
      </c>
      <c r="BK3" s="23">
        <v>0.1997057586904844</v>
      </c>
      <c r="BL3" s="23">
        <v>0.27468640548578344</v>
      </c>
      <c r="BM3" s="23">
        <v>0.38524275022182936</v>
      </c>
      <c r="BN3" s="23">
        <v>0.489592873957005</v>
      </c>
      <c r="BO3" s="23">
        <v>0.5459588757555649</v>
      </c>
      <c r="BP3" s="23">
        <v>0.5990481481068013</v>
      </c>
      <c r="BQ3" s="23">
        <v>0.6259491540077223</v>
      </c>
      <c r="BR3" s="23">
        <v>0.6804387927234736</v>
      </c>
      <c r="BS3" s="23">
        <v>0.7175907361039265</v>
      </c>
      <c r="BT3" s="23">
        <v>0.7470036805618671</v>
      </c>
      <c r="BU3" s="23">
        <v>0.7863458937338353</v>
      </c>
      <c r="BV3" s="23">
        <v>0.814282449329807</v>
      </c>
      <c r="BW3" s="23">
        <v>0.8378019380166434</v>
      </c>
      <c r="BX3" s="23">
        <v>0.8537280804938074</v>
      </c>
      <c r="BY3" s="23">
        <v>0.864316895739802</v>
      </c>
      <c r="BZ3" s="23">
        <v>0.8691871297884157</v>
      </c>
      <c r="CA3" s="23">
        <v>0.8700306827256318</v>
      </c>
      <c r="CB3" s="23">
        <v>0.8684517890547832</v>
      </c>
      <c r="CC3" s="23">
        <v>0.8659092588621514</v>
      </c>
      <c r="CD3" s="23">
        <v>0.8740379586950368</v>
      </c>
      <c r="CE3" s="23">
        <v>0.8921895285150914</v>
      </c>
      <c r="CF3" s="23">
        <v>0.9039775815362403</v>
      </c>
      <c r="CG3" s="23">
        <v>0.9009754919220617</v>
      </c>
      <c r="CH3" s="23">
        <v>0.9194562642686295</v>
      </c>
      <c r="CI3" s="23">
        <v>0.9254647811169614</v>
      </c>
      <c r="CJ3" s="23">
        <v>0.966940646724984</v>
      </c>
      <c r="CK3" s="23">
        <v>0.9864195282573455</v>
      </c>
      <c r="CL3" s="23">
        <v>1.0499654325932373</v>
      </c>
      <c r="CM3" s="23">
        <v>1.0947011337602603</v>
      </c>
      <c r="CN3" s="23">
        <v>1.33691383315637</v>
      </c>
    </row>
    <row r="4" spans="1:92" s="23" customFormat="1" ht="12.75">
      <c r="A4" s="23" t="s">
        <v>2</v>
      </c>
      <c r="B4" s="23">
        <v>0.3524976004400447</v>
      </c>
      <c r="C4" s="23">
        <v>0.3106765516003387</v>
      </c>
      <c r="D4" s="23">
        <v>0.2879405740584346</v>
      </c>
      <c r="E4" s="23">
        <v>0.3011098165978937</v>
      </c>
      <c r="F4" s="23">
        <v>0.3108886383875304</v>
      </c>
      <c r="G4" s="23">
        <v>0.4756124964822473</v>
      </c>
      <c r="H4" s="23">
        <v>0.5058189970997988</v>
      </c>
      <c r="I4" s="23">
        <v>0.518297873175891</v>
      </c>
      <c r="J4" s="23">
        <v>0.5278945149265837</v>
      </c>
      <c r="K4" s="23">
        <v>0.5439172265221354</v>
      </c>
      <c r="L4" s="23">
        <v>0.5685793356286649</v>
      </c>
      <c r="M4" s="23">
        <v>0.583264233905655</v>
      </c>
      <c r="N4" s="23">
        <v>0.6074418993497291</v>
      </c>
      <c r="O4" s="23">
        <v>0.6200276178546757</v>
      </c>
      <c r="P4" s="23">
        <v>0.6354282234275175</v>
      </c>
      <c r="Q4" s="23">
        <v>0.6508121634078242</v>
      </c>
      <c r="R4" s="23">
        <v>0.669972800611504</v>
      </c>
      <c r="S4" s="23">
        <v>0.6650564508136839</v>
      </c>
      <c r="T4" s="23">
        <v>0.6711697554287769</v>
      </c>
      <c r="U4" s="23">
        <v>0.6543208413759086</v>
      </c>
      <c r="V4" s="23">
        <v>0.6420412675228718</v>
      </c>
      <c r="W4" s="23">
        <v>0.6402945764477326</v>
      </c>
      <c r="X4" s="23">
        <v>0.6105090532635306</v>
      </c>
      <c r="Y4" s="23">
        <v>0.6113987219499529</v>
      </c>
      <c r="Z4" s="23">
        <v>0.6181368721372137</v>
      </c>
      <c r="AA4" s="23">
        <v>0.6084708284669234</v>
      </c>
      <c r="AB4" s="23">
        <v>0.6224139937282125</v>
      </c>
      <c r="AC4" s="23">
        <v>0.6329655967607385</v>
      </c>
      <c r="AD4" s="23">
        <v>0.6400847726184223</v>
      </c>
      <c r="AE4" s="23">
        <v>0.6510582662674504</v>
      </c>
      <c r="AF4" s="23">
        <v>0.6530298286939178</v>
      </c>
      <c r="AG4" s="23">
        <v>0.6654004925664266</v>
      </c>
      <c r="AH4" s="23">
        <v>0.6801778506376176</v>
      </c>
      <c r="AI4" s="23">
        <v>0.6944999869072366</v>
      </c>
      <c r="AJ4" s="23">
        <v>0.7015002206592941</v>
      </c>
      <c r="AK4" s="23">
        <v>0.6987604429057005</v>
      </c>
      <c r="AL4" s="23">
        <v>0.6906216980581367</v>
      </c>
      <c r="AM4" s="23">
        <v>0.6911673249918162</v>
      </c>
      <c r="AN4" s="23">
        <v>0.6996462305637242</v>
      </c>
      <c r="AO4" s="23">
        <v>0.7031909792663363</v>
      </c>
      <c r="AP4" s="23">
        <v>0.7052401622607749</v>
      </c>
      <c r="AQ4" s="23">
        <v>0.709755852950391</v>
      </c>
      <c r="AR4" s="23">
        <v>0.7124801065903903</v>
      </c>
      <c r="AS4" s="23">
        <v>0.7118767208223087</v>
      </c>
      <c r="AT4" s="23">
        <v>0.7180923019504931</v>
      </c>
      <c r="AU4" s="23">
        <v>0.7285913969517445</v>
      </c>
      <c r="AV4" s="23">
        <v>0.7406926717942358</v>
      </c>
      <c r="AW4" s="23">
        <v>0.7570302032816469</v>
      </c>
      <c r="AX4" s="23">
        <v>0.7708384457321393</v>
      </c>
      <c r="AY4" s="23">
        <v>0.7869125238800249</v>
      </c>
      <c r="AZ4" s="23">
        <v>0.794722522792652</v>
      </c>
      <c r="BA4" s="23">
        <v>0.8029361486587293</v>
      </c>
      <c r="BB4" s="23">
        <v>0.8113805815666265</v>
      </c>
      <c r="BC4" s="23">
        <v>0.8259440264843205</v>
      </c>
      <c r="BD4" s="23">
        <v>0.8457388693874822</v>
      </c>
      <c r="BE4" s="23">
        <v>0.8601815458332446</v>
      </c>
      <c r="BF4" s="23">
        <v>0.8774080611197137</v>
      </c>
      <c r="BG4" s="23">
        <v>0.8928673387101101</v>
      </c>
      <c r="BH4" s="23">
        <v>0.8946640265628542</v>
      </c>
      <c r="BI4" s="23">
        <v>0.8953941164933594</v>
      </c>
      <c r="BJ4" s="23">
        <v>0.9041652406741</v>
      </c>
      <c r="BK4" s="23">
        <v>0.9144490527471254</v>
      </c>
      <c r="BL4" s="23">
        <v>0.9186147659935069</v>
      </c>
      <c r="BM4" s="23">
        <v>0.9316267127349304</v>
      </c>
      <c r="BN4" s="23">
        <v>0.9532013496025132</v>
      </c>
      <c r="BO4" s="23">
        <v>0.931281757799035</v>
      </c>
      <c r="BP4" s="23">
        <v>0.9413153576882476</v>
      </c>
      <c r="BQ4" s="23">
        <v>0.9209358492716325</v>
      </c>
      <c r="BR4" s="23">
        <v>0.9299866357928576</v>
      </c>
      <c r="BS4" s="23">
        <v>0.9333882430362994</v>
      </c>
      <c r="BT4" s="23">
        <v>0.9428330680878719</v>
      </c>
      <c r="BU4" s="23">
        <v>0.9550334233024207</v>
      </c>
      <c r="BV4" s="23">
        <v>0.9578811849638094</v>
      </c>
      <c r="BW4" s="23">
        <v>0.9684067622764861</v>
      </c>
      <c r="BX4" s="23">
        <v>0.9677426498287566</v>
      </c>
      <c r="BY4" s="23">
        <v>0.9650562932895902</v>
      </c>
      <c r="BZ4" s="23">
        <v>0.9582176929555432</v>
      </c>
      <c r="CA4" s="23">
        <v>0.953152722599637</v>
      </c>
      <c r="CB4" s="23">
        <v>0.9459951930495439</v>
      </c>
      <c r="CC4" s="23">
        <v>0.9386294577406576</v>
      </c>
      <c r="CD4" s="23">
        <v>0.9428684539350354</v>
      </c>
      <c r="CE4" s="23">
        <v>0.951736832121528</v>
      </c>
      <c r="CF4" s="23">
        <v>0.9637766953970068</v>
      </c>
      <c r="CG4" s="23">
        <v>0.9553598862794757</v>
      </c>
      <c r="CH4" s="23">
        <v>0.9711417458185287</v>
      </c>
      <c r="CI4" s="23">
        <v>0.9710707458284139</v>
      </c>
      <c r="CJ4" s="23">
        <v>1.0025805871005165</v>
      </c>
      <c r="CK4" s="23">
        <v>1.0215136134034102</v>
      </c>
      <c r="CL4" s="23">
        <v>1.0873226138872376</v>
      </c>
      <c r="CM4" s="23">
        <v>1.131159514536312</v>
      </c>
      <c r="CN4" s="23">
        <v>1.3715679923186688</v>
      </c>
    </row>
    <row r="5" spans="1:92" s="23" customFormat="1" ht="12.75">
      <c r="A5" s="23" t="s">
        <v>13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0.007708875293265916</v>
      </c>
      <c r="R5" s="23">
        <v>0.016562224768024658</v>
      </c>
      <c r="S5" s="23">
        <v>0.03598489531142776</v>
      </c>
      <c r="T5" s="23">
        <v>0.07193983821545019</v>
      </c>
      <c r="U5" s="23">
        <v>0.12585834935798546</v>
      </c>
      <c r="V5" s="23">
        <v>0.19584883832715533</v>
      </c>
      <c r="W5" s="23">
        <v>0.26722455765008574</v>
      </c>
      <c r="X5" s="23">
        <v>0.33936648329720664</v>
      </c>
      <c r="Y5" s="23">
        <v>0.41107715820051144</v>
      </c>
      <c r="Z5" s="23">
        <v>0.49359261616540107</v>
      </c>
      <c r="AA5" s="23">
        <v>0.5644216127348687</v>
      </c>
      <c r="AB5" s="23">
        <v>0.6322245486324022</v>
      </c>
      <c r="AC5" s="23">
        <v>0.6878013318913259</v>
      </c>
      <c r="AD5" s="23">
        <v>0.7292125897913019</v>
      </c>
      <c r="AE5" s="23">
        <v>0.7704229473977053</v>
      </c>
      <c r="AF5" s="23">
        <v>0.8086716237444331</v>
      </c>
      <c r="AG5" s="23">
        <v>0.8409857510781897</v>
      </c>
      <c r="AH5" s="23">
        <v>0.869026637849346</v>
      </c>
      <c r="AI5" s="23">
        <v>0.9016304725382654</v>
      </c>
      <c r="AJ5" s="23">
        <v>0.9257517489226665</v>
      </c>
      <c r="AK5" s="23">
        <v>0.9429088622895379</v>
      </c>
      <c r="AL5" s="23">
        <v>0.9721839160914356</v>
      </c>
      <c r="AM5" s="23">
        <v>0.9927501704627577</v>
      </c>
      <c r="AN5" s="23">
        <v>1.0044868569315728</v>
      </c>
      <c r="AO5" s="23">
        <v>1.0168803503828967</v>
      </c>
      <c r="AP5" s="23">
        <v>1.0279796350111956</v>
      </c>
      <c r="AQ5" s="23">
        <v>1.0344833254240258</v>
      </c>
      <c r="AR5" s="23">
        <v>1.0528805415121305</v>
      </c>
      <c r="AS5" s="23">
        <v>1.0664744142175493</v>
      </c>
      <c r="AT5" s="23">
        <v>1.0742784774396847</v>
      </c>
      <c r="AU5" s="23">
        <v>1.083450032432841</v>
      </c>
      <c r="AV5" s="23">
        <v>1.0931007802853256</v>
      </c>
      <c r="AW5" s="23">
        <v>1.0997058340280945</v>
      </c>
      <c r="AX5" s="23">
        <v>1.096087574081698</v>
      </c>
      <c r="AY5" s="23">
        <v>1.0962829952763549</v>
      </c>
      <c r="AZ5" s="23">
        <v>1.0849928553691621</v>
      </c>
      <c r="BA5" s="23">
        <v>1.0822026242463871</v>
      </c>
      <c r="BB5" s="23">
        <v>1.0733764807807022</v>
      </c>
      <c r="BC5" s="23">
        <v>1.0676003690447076</v>
      </c>
      <c r="BD5" s="23">
        <v>1.0508610369701514</v>
      </c>
      <c r="BE5" s="23">
        <v>1.0390435337923312</v>
      </c>
      <c r="BF5" s="23">
        <v>0.997610587792481</v>
      </c>
      <c r="BG5" s="23">
        <v>0.9476679162893223</v>
      </c>
      <c r="BH5" s="23">
        <v>0.9019238326260387</v>
      </c>
      <c r="BI5" s="23">
        <v>0.8500751195876121</v>
      </c>
      <c r="BJ5" s="23">
        <v>0.7965422685199994</v>
      </c>
      <c r="BK5" s="23">
        <v>0.7147432027383258</v>
      </c>
      <c r="BL5" s="23">
        <v>0.6439283605077235</v>
      </c>
      <c r="BM5" s="23">
        <v>0.546383734217313</v>
      </c>
      <c r="BN5" s="23">
        <v>0.4636084756455081</v>
      </c>
      <c r="BO5" s="23">
        <v>0.38532288204347015</v>
      </c>
      <c r="BP5" s="23">
        <v>0.34226698128565824</v>
      </c>
      <c r="BQ5" s="23">
        <v>0.2949866952639103</v>
      </c>
      <c r="BR5" s="23">
        <v>0.2495478430693839</v>
      </c>
      <c r="BS5" s="23">
        <v>0.21579752976195166</v>
      </c>
      <c r="BT5" s="23">
        <v>0.1958294103555837</v>
      </c>
      <c r="BU5" s="23">
        <v>0.1686874839094275</v>
      </c>
      <c r="BV5" s="23">
        <v>0.14359866714526598</v>
      </c>
      <c r="BW5" s="23">
        <v>0.13060486991900044</v>
      </c>
      <c r="BX5" s="23">
        <v>0.11401459216452785</v>
      </c>
      <c r="BY5" s="23">
        <v>0.1007394660385245</v>
      </c>
      <c r="BZ5" s="23">
        <v>0.08903051750796975</v>
      </c>
      <c r="CA5" s="23">
        <v>0.08312203987400539</v>
      </c>
      <c r="CB5" s="23">
        <v>0.07754342682433962</v>
      </c>
      <c r="CC5" s="23">
        <v>0.07272003907145437</v>
      </c>
      <c r="CD5" s="23">
        <v>0.06883035826252569</v>
      </c>
      <c r="CE5" s="23">
        <v>0.059547326436015326</v>
      </c>
      <c r="CF5" s="23">
        <v>0.059799136690345284</v>
      </c>
      <c r="CG5" s="23">
        <v>0.05438439435741391</v>
      </c>
      <c r="CH5" s="23">
        <v>0.051685435890741566</v>
      </c>
      <c r="CI5" s="23">
        <v>0.045606010370610135</v>
      </c>
      <c r="CJ5" s="23">
        <v>0.035639871886795974</v>
      </c>
      <c r="CK5" s="23">
        <v>0.035094176464379935</v>
      </c>
      <c r="CL5" s="23">
        <v>0.037357112805263715</v>
      </c>
      <c r="CM5" s="23">
        <v>0.036458289457736555</v>
      </c>
      <c r="CN5" s="23">
        <v>0.03465415916229874</v>
      </c>
    </row>
    <row r="6" spans="1:92" s="23" customFormat="1" ht="12.75">
      <c r="A6" s="23" t="s">
        <v>17</v>
      </c>
      <c r="B6" s="23">
        <v>0.21470887846657738</v>
      </c>
      <c r="C6" s="23">
        <v>0.1889496026317756</v>
      </c>
      <c r="D6" s="23">
        <v>0.18701080065090783</v>
      </c>
      <c r="E6" s="23">
        <v>0.2039778121149863</v>
      </c>
      <c r="F6" s="23">
        <v>0.2156602783341156</v>
      </c>
      <c r="G6" s="23">
        <v>0.22553025863196077</v>
      </c>
      <c r="H6" s="23">
        <v>0.22992239564102981</v>
      </c>
      <c r="I6" s="23">
        <v>0.2404824456177174</v>
      </c>
      <c r="J6" s="23">
        <v>0.24887825152273862</v>
      </c>
      <c r="K6" s="23">
        <v>0.2648434325796764</v>
      </c>
      <c r="L6" s="23">
        <v>0.2913412681187238</v>
      </c>
      <c r="M6" s="23">
        <v>0.30650033674770233</v>
      </c>
      <c r="N6" s="23">
        <v>0.33051910832322384</v>
      </c>
      <c r="O6" s="23">
        <v>0.3438344601670993</v>
      </c>
      <c r="P6" s="23">
        <v>0.3578241977691712</v>
      </c>
      <c r="Q6" s="23">
        <v>0.3709153631490829</v>
      </c>
      <c r="R6" s="23">
        <v>0.41117532538941615</v>
      </c>
      <c r="S6" s="23">
        <v>0.3822886027231624</v>
      </c>
      <c r="T6" s="23">
        <v>0.36260950578459294</v>
      </c>
      <c r="U6" s="23">
        <v>0.30453676467382024</v>
      </c>
      <c r="V6" s="23">
        <v>0.2362110314214223</v>
      </c>
      <c r="W6" s="23">
        <v>0.18912098427994012</v>
      </c>
      <c r="X6" s="23">
        <v>0.1268835344242539</v>
      </c>
      <c r="Y6" s="23">
        <v>0.08822721311820474</v>
      </c>
      <c r="Z6" s="23">
        <v>0.051006803830885517</v>
      </c>
      <c r="AA6" s="23">
        <v>0.013891088709054209</v>
      </c>
      <c r="AB6" s="23">
        <v>-0.015327713010643174</v>
      </c>
      <c r="AC6" s="23">
        <v>-0.04601150934952298</v>
      </c>
      <c r="AD6" s="23">
        <v>-0.06149300012010642</v>
      </c>
      <c r="AE6" s="23">
        <v>-0.07792171294530492</v>
      </c>
      <c r="AF6" s="23">
        <v>-0.08968917368636264</v>
      </c>
      <c r="AG6" s="23">
        <v>-0.09687126786326078</v>
      </c>
      <c r="AH6" s="23">
        <v>-0.1070145638786797</v>
      </c>
      <c r="AI6" s="23">
        <v>-0.12924235499616088</v>
      </c>
      <c r="AJ6" s="23">
        <v>-0.14714462581555532</v>
      </c>
      <c r="AK6" s="23">
        <v>-0.1656989778946439</v>
      </c>
      <c r="AL6" s="23">
        <v>-0.17935375991634148</v>
      </c>
      <c r="AM6" s="23">
        <v>-0.1888362766025377</v>
      </c>
      <c r="AN6" s="23">
        <v>-0.1998899477323642</v>
      </c>
      <c r="AO6" s="23">
        <v>-0.21038324402059658</v>
      </c>
      <c r="AP6" s="23">
        <v>-0.22706940600609238</v>
      </c>
      <c r="AQ6" s="23">
        <v>-0.23668976768917385</v>
      </c>
      <c r="AR6" s="23">
        <v>-0.2446947312048815</v>
      </c>
      <c r="AS6" s="23">
        <v>-0.24718954757778971</v>
      </c>
      <c r="AT6" s="23">
        <v>-0.2470283707513555</v>
      </c>
      <c r="AU6" s="23">
        <v>-0.24419590490777274</v>
      </c>
      <c r="AV6" s="23">
        <v>-0.24697997204426758</v>
      </c>
      <c r="AW6" s="23">
        <v>-0.24426690489788752</v>
      </c>
      <c r="AX6" s="23">
        <v>-0.24159515928916273</v>
      </c>
      <c r="AY6" s="23">
        <v>-0.23339819901562053</v>
      </c>
      <c r="AZ6" s="23">
        <v>-0.22233254235691613</v>
      </c>
      <c r="BA6" s="23">
        <v>-0.20263189429594528</v>
      </c>
      <c r="BB6" s="23">
        <v>-0.1888597682391384</v>
      </c>
      <c r="BC6" s="23">
        <v>-0.1770586795284861</v>
      </c>
      <c r="BD6" s="23">
        <v>-0.17020341360190416</v>
      </c>
      <c r="BE6" s="23">
        <v>-0.16458950602339031</v>
      </c>
      <c r="BF6" s="23">
        <v>-0.15788407062257154</v>
      </c>
      <c r="BG6" s="23">
        <v>-0.14443518857220689</v>
      </c>
      <c r="BH6" s="23">
        <v>-0.13028135195761242</v>
      </c>
      <c r="BI6" s="23">
        <v>-0.1141099741448171</v>
      </c>
      <c r="BJ6" s="23">
        <v>-0.0989247199889377</v>
      </c>
      <c r="BK6" s="23">
        <v>-0.08352498194009095</v>
      </c>
      <c r="BL6" s="23">
        <v>-0.06743962598027073</v>
      </c>
      <c r="BM6" s="23">
        <v>-0.0516358728751341</v>
      </c>
      <c r="BN6" s="23">
        <v>-0.03462505144930956</v>
      </c>
      <c r="BO6" s="23">
        <v>-0.02595647773660616</v>
      </c>
      <c r="BP6" s="23">
        <v>-0.021661183800870554</v>
      </c>
      <c r="BQ6" s="23">
        <v>-0.021391420365760444</v>
      </c>
      <c r="BR6" s="23">
        <v>-0.024323729089332898</v>
      </c>
      <c r="BS6" s="23">
        <v>-0.02883095000520857</v>
      </c>
      <c r="BT6" s="23">
        <v>-0.035979598849142674</v>
      </c>
      <c r="BU6" s="23">
        <v>-0.043737363685441004</v>
      </c>
      <c r="BV6" s="23">
        <v>-0.054168883133399875</v>
      </c>
      <c r="BW6" s="23">
        <v>-0.06440224183724415</v>
      </c>
      <c r="BX6" s="23">
        <v>-0.07570859074539557</v>
      </c>
      <c r="BY6" s="23">
        <v>-0.08249520812848068</v>
      </c>
      <c r="BZ6" s="23">
        <v>-0.0882611378723239</v>
      </c>
      <c r="CA6" s="23">
        <v>-0.09297859637950733</v>
      </c>
      <c r="CB6" s="23">
        <v>-0.09650540103317086</v>
      </c>
      <c r="CC6" s="23">
        <v>-0.10250458058376741</v>
      </c>
      <c r="CD6" s="23">
        <v>-0.11015860781393016</v>
      </c>
      <c r="CE6" s="23">
        <v>-0.1152884598328286</v>
      </c>
      <c r="CF6" s="23">
        <v>-0.11805540478521213</v>
      </c>
      <c r="CG6" s="23">
        <v>-0.12071854364272368</v>
      </c>
      <c r="CH6" s="23">
        <v>-0.12093665743872263</v>
      </c>
      <c r="CI6" s="23">
        <v>-0.11733876147662904</v>
      </c>
      <c r="CJ6" s="23">
        <v>-0.11451976508454718</v>
      </c>
      <c r="CK6" s="23">
        <v>-0.11246266022625985</v>
      </c>
      <c r="CL6" s="23">
        <v>-0.10914346776234035</v>
      </c>
      <c r="CM6" s="23">
        <v>-0.10730785547771658</v>
      </c>
      <c r="CN6" s="23">
        <v>-0.10510123970776952</v>
      </c>
    </row>
    <row r="7" spans="1:92" s="23" customFormat="1" ht="12.75">
      <c r="A7" s="23" t="s">
        <v>52</v>
      </c>
      <c r="B7" s="23">
        <v>0.1400150853290894</v>
      </c>
      <c r="C7" s="23">
        <v>0.12313624169839466</v>
      </c>
      <c r="D7" s="23">
        <v>0.10691536935872832</v>
      </c>
      <c r="E7" s="23">
        <v>0.10072923838721538</v>
      </c>
      <c r="F7" s="23">
        <v>0.09775812851148888</v>
      </c>
      <c r="G7" s="23">
        <v>0.25109409044252695</v>
      </c>
      <c r="H7" s="23">
        <v>0.27565004200756654</v>
      </c>
      <c r="I7" s="23">
        <v>0.277183276520785</v>
      </c>
      <c r="J7" s="23">
        <v>0.2786087554219965</v>
      </c>
      <c r="K7" s="23">
        <v>0.27920985823219663</v>
      </c>
      <c r="L7" s="23">
        <v>0.27921465244374777</v>
      </c>
      <c r="M7" s="23">
        <v>0.27945390642972945</v>
      </c>
      <c r="N7" s="23">
        <v>0.27817271046662906</v>
      </c>
      <c r="O7" s="23">
        <v>0.27638812229065696</v>
      </c>
      <c r="P7" s="23">
        <v>0.27483799388911534</v>
      </c>
      <c r="Q7" s="23">
        <v>0.2702508466178082</v>
      </c>
      <c r="R7" s="23">
        <v>0.26451171879949387</v>
      </c>
      <c r="S7" s="23">
        <v>0.255007308547214</v>
      </c>
      <c r="T7" s="23">
        <v>0.17905635899311786</v>
      </c>
      <c r="U7" s="23">
        <v>0.1439742822055099</v>
      </c>
      <c r="V7" s="23">
        <v>0.12064395940873493</v>
      </c>
      <c r="W7" s="23">
        <v>0.096970850486052</v>
      </c>
      <c r="X7" s="23">
        <v>0.06641829911282203</v>
      </c>
      <c r="Y7" s="23">
        <v>0.03326045903479783</v>
      </c>
      <c r="Z7" s="23">
        <v>0.002558583952454389</v>
      </c>
      <c r="AA7" s="23">
        <v>-0.027395951169631238</v>
      </c>
      <c r="AB7" s="23">
        <v>-0.05263558013144495</v>
      </c>
      <c r="AC7" s="23">
        <v>-0.07531795382229133</v>
      </c>
      <c r="AD7" s="23">
        <v>-0.0967746530857155</v>
      </c>
      <c r="AE7" s="23">
        <v>-0.11357172116509477</v>
      </c>
      <c r="AF7" s="23">
        <v>-0.12838396283271514</v>
      </c>
      <c r="AG7" s="23">
        <v>-0.14330599194485708</v>
      </c>
      <c r="AH7" s="23">
        <v>-0.15932530193316538</v>
      </c>
      <c r="AI7" s="23">
        <v>-0.17243167181256788</v>
      </c>
      <c r="AJ7" s="23">
        <v>-0.18726692569563383</v>
      </c>
      <c r="AK7" s="23">
        <v>-0.201849730096163</v>
      </c>
      <c r="AL7" s="23">
        <v>-0.22305356894463174</v>
      </c>
      <c r="AM7" s="23">
        <v>-0.22809102965806569</v>
      </c>
      <c r="AN7" s="23">
        <v>-0.22786109014024053</v>
      </c>
      <c r="AO7" s="23">
        <v>-0.2294607815573896</v>
      </c>
      <c r="AP7" s="23">
        <v>-0.23177159152504853</v>
      </c>
      <c r="AQ7" s="23">
        <v>-0.23377420217870434</v>
      </c>
      <c r="AR7" s="23">
        <v>-0.24162438115004597</v>
      </c>
      <c r="AS7" s="23">
        <v>-0.25162647622049383</v>
      </c>
      <c r="AT7" s="23">
        <v>-0.2592038417249957</v>
      </c>
      <c r="AU7" s="23">
        <v>-0.26456217216867506</v>
      </c>
      <c r="AV7" s="23">
        <v>-0.2689828918104205</v>
      </c>
      <c r="AW7" s="23">
        <v>-0.27109097511820185</v>
      </c>
      <c r="AX7" s="23">
        <v>-0.27467521899216407</v>
      </c>
      <c r="AY7" s="23">
        <v>-0.27415219334151136</v>
      </c>
      <c r="AZ7" s="23">
        <v>-0.27583929921594325</v>
      </c>
      <c r="BA7" s="23">
        <v>-0.2789671798093927</v>
      </c>
      <c r="BB7" s="23">
        <v>-0.28081751717235215</v>
      </c>
      <c r="BC7" s="23">
        <v>-0.28241376132310014</v>
      </c>
      <c r="BD7" s="23">
        <v>-0.27882403835022235</v>
      </c>
      <c r="BE7" s="23">
        <v>-0.2731604764377858</v>
      </c>
      <c r="BF7" s="23">
        <v>-0.2590319349965184</v>
      </c>
      <c r="BG7" s="23">
        <v>-0.2442573164747852</v>
      </c>
      <c r="BH7" s="23">
        <v>-0.2276745496517428</v>
      </c>
      <c r="BI7" s="23">
        <v>-0.20695613613761837</v>
      </c>
      <c r="BJ7" s="23">
        <v>-0.18127539405394033</v>
      </c>
      <c r="BK7" s="23">
        <v>-0.15567024070571892</v>
      </c>
      <c r="BL7" s="23">
        <v>-0.06583244646127032</v>
      </c>
      <c r="BM7" s="23">
        <v>-0.009385721554978318</v>
      </c>
      <c r="BN7" s="23">
        <v>0.026132607937164234</v>
      </c>
      <c r="BO7" s="23">
        <v>0.12075906614512037</v>
      </c>
      <c r="BP7" s="23">
        <v>0.20213521397924517</v>
      </c>
      <c r="BQ7" s="23">
        <v>0.18005423988312352</v>
      </c>
      <c r="BR7" s="23">
        <v>0.2049543473487999</v>
      </c>
      <c r="BS7" s="23">
        <v>0.21695101706116066</v>
      </c>
      <c r="BT7" s="23">
        <v>0.23393058479358741</v>
      </c>
      <c r="BU7" s="23">
        <v>0.2600421438590842</v>
      </c>
      <c r="BV7" s="23">
        <v>0.26506099846578385</v>
      </c>
      <c r="BW7" s="23">
        <v>0.27923885179729174</v>
      </c>
      <c r="BX7" s="23">
        <v>0.27612170110588535</v>
      </c>
      <c r="BY7" s="23">
        <v>0.2953099620999313</v>
      </c>
      <c r="BZ7" s="23">
        <v>0.31024484426494614</v>
      </c>
      <c r="CA7" s="23">
        <v>0.31470346100752455</v>
      </c>
      <c r="CB7" s="23">
        <v>0.3268305332740769</v>
      </c>
      <c r="CC7" s="23">
        <v>0.33623358019641797</v>
      </c>
      <c r="CD7" s="23">
        <v>0.3429377143112443</v>
      </c>
      <c r="CE7" s="23">
        <v>0.36371445739924113</v>
      </c>
      <c r="CF7" s="23">
        <v>0.3882667562316703</v>
      </c>
      <c r="CG7" s="23">
        <v>0.38704902649767575</v>
      </c>
      <c r="CH7" s="23">
        <v>0.40456250958984996</v>
      </c>
      <c r="CI7" s="23">
        <v>0.4335158946262437</v>
      </c>
      <c r="CJ7" s="23">
        <v>0.46499537255852214</v>
      </c>
      <c r="CK7" s="23">
        <v>0.5175979182894217</v>
      </c>
      <c r="CL7" s="23">
        <v>0.5815787261017401</v>
      </c>
      <c r="CM7" s="23">
        <v>0.6316412528936777</v>
      </c>
      <c r="CN7" s="23">
        <v>0.7850904951947961</v>
      </c>
    </row>
    <row r="8" spans="1:92" s="23" customFormat="1" ht="12.75">
      <c r="A8" s="23" t="s">
        <v>129</v>
      </c>
      <c r="B8" s="23">
        <f aca="true" t="shared" si="0" ref="B8:AG8">B3-B6-B7</f>
        <v>-0.0022263633556220963</v>
      </c>
      <c r="C8" s="23">
        <f t="shared" si="0"/>
        <v>-0.0014092927298315627</v>
      </c>
      <c r="D8" s="23">
        <f t="shared" si="0"/>
        <v>-0.005985595951201558</v>
      </c>
      <c r="E8" s="23">
        <f t="shared" si="0"/>
        <v>-0.003597233904307981</v>
      </c>
      <c r="F8" s="23">
        <f t="shared" si="0"/>
        <v>-0.0025297684580740942</v>
      </c>
      <c r="G8" s="23">
        <f t="shared" si="0"/>
        <v>-0.0010118525922404586</v>
      </c>
      <c r="H8" s="23">
        <f t="shared" si="0"/>
        <v>0.00024655945120249934</v>
      </c>
      <c r="I8" s="23">
        <f t="shared" si="0"/>
        <v>0.000632151037388673</v>
      </c>
      <c r="J8" s="23">
        <f t="shared" si="0"/>
        <v>0.00040750798184857606</v>
      </c>
      <c r="K8" s="23">
        <f t="shared" si="0"/>
        <v>-0.0001360642897376696</v>
      </c>
      <c r="L8" s="23">
        <f t="shared" si="0"/>
        <v>-0.0019765849338066466</v>
      </c>
      <c r="M8" s="23">
        <f t="shared" si="0"/>
        <v>-0.0026900092717768165</v>
      </c>
      <c r="N8" s="23">
        <f t="shared" si="0"/>
        <v>-0.001249919440123759</v>
      </c>
      <c r="O8" s="23">
        <f t="shared" si="0"/>
        <v>-0.00019496460308049413</v>
      </c>
      <c r="P8" s="23">
        <f t="shared" si="0"/>
        <v>0.002766031769230959</v>
      </c>
      <c r="Q8" s="23">
        <f t="shared" si="0"/>
        <v>0.0019370897624566563</v>
      </c>
      <c r="R8" s="23">
        <f t="shared" si="0"/>
        <v>-0.0222764181203573</v>
      </c>
      <c r="S8" s="23">
        <f t="shared" si="0"/>
        <v>-0.00822435576812025</v>
      </c>
      <c r="T8" s="23">
        <f t="shared" si="0"/>
        <v>0.05756400677645826</v>
      </c>
      <c r="U8" s="23">
        <f t="shared" si="0"/>
        <v>0.07995146796817193</v>
      </c>
      <c r="V8" s="23">
        <f t="shared" si="0"/>
        <v>0.08933748402471695</v>
      </c>
      <c r="W8" s="23">
        <f t="shared" si="0"/>
        <v>0.08697818403165483</v>
      </c>
      <c r="X8" s="23">
        <f t="shared" si="0"/>
        <v>0.07784073642924792</v>
      </c>
      <c r="Y8" s="23">
        <f t="shared" si="0"/>
        <v>0.07883393725559651</v>
      </c>
      <c r="Z8" s="23">
        <f t="shared" si="0"/>
        <v>0.07097879969973625</v>
      </c>
      <c r="AA8" s="23">
        <f t="shared" si="0"/>
        <v>0.05755416951094683</v>
      </c>
      <c r="AB8" s="23">
        <f t="shared" si="0"/>
        <v>0.05815263778775172</v>
      </c>
      <c r="AC8" s="23">
        <f t="shared" si="0"/>
        <v>0.0664936595524905</v>
      </c>
      <c r="AD8" s="23">
        <f t="shared" si="0"/>
        <v>0.06913985886252126</v>
      </c>
      <c r="AE8" s="23">
        <f t="shared" si="0"/>
        <v>0.07212888995761757</v>
      </c>
      <c r="AF8" s="23">
        <f t="shared" si="0"/>
        <v>0.0624313186389836</v>
      </c>
      <c r="AG8" s="23">
        <f t="shared" si="0"/>
        <v>0.06459197846677597</v>
      </c>
      <c r="AH8" s="23">
        <f aca="true" t="shared" si="1" ref="AH8:BM8">AH3-AH6-AH7</f>
        <v>0.07749087313390739</v>
      </c>
      <c r="AI8" s="23">
        <f t="shared" si="1"/>
        <v>0.094543404200227</v>
      </c>
      <c r="AJ8" s="23">
        <f t="shared" si="1"/>
        <v>0.11015997758865906</v>
      </c>
      <c r="AK8" s="23">
        <f t="shared" si="1"/>
        <v>0.12340028860696947</v>
      </c>
      <c r="AL8" s="23">
        <f t="shared" si="1"/>
        <v>0.12084488253188616</v>
      </c>
      <c r="AM8" s="23">
        <f t="shared" si="1"/>
        <v>0.1153444607896619</v>
      </c>
      <c r="AN8" s="23">
        <f t="shared" si="1"/>
        <v>0.12291041150475626</v>
      </c>
      <c r="AO8" s="23">
        <f t="shared" si="1"/>
        <v>0.12615465446142593</v>
      </c>
      <c r="AP8" s="23">
        <f t="shared" si="1"/>
        <v>0.1361015247807202</v>
      </c>
      <c r="AQ8" s="23">
        <f t="shared" si="1"/>
        <v>0.14573649739424333</v>
      </c>
      <c r="AR8" s="23">
        <f t="shared" si="1"/>
        <v>0.14591867743318737</v>
      </c>
      <c r="AS8" s="23">
        <f t="shared" si="1"/>
        <v>0.14421833040304277</v>
      </c>
      <c r="AT8" s="23">
        <f t="shared" si="1"/>
        <v>0.1500460369871596</v>
      </c>
      <c r="AU8" s="23">
        <f t="shared" si="1"/>
        <v>0.15389921329956288</v>
      </c>
      <c r="AV8" s="23">
        <f t="shared" si="1"/>
        <v>0.16355475536359837</v>
      </c>
      <c r="AW8" s="23">
        <f t="shared" si="1"/>
        <v>0.1726822492696418</v>
      </c>
      <c r="AX8" s="23">
        <f t="shared" si="1"/>
        <v>0.19102102163597998</v>
      </c>
      <c r="AY8" s="23">
        <f t="shared" si="1"/>
        <v>0.198179920960802</v>
      </c>
      <c r="AZ8" s="23">
        <f t="shared" si="1"/>
        <v>0.2079015089963494</v>
      </c>
      <c r="BA8" s="23">
        <f t="shared" si="1"/>
        <v>0.20233259851768</v>
      </c>
      <c r="BB8" s="23">
        <f t="shared" si="1"/>
        <v>0.20768138619741475</v>
      </c>
      <c r="BC8" s="23">
        <f t="shared" si="1"/>
        <v>0.21781609829119922</v>
      </c>
      <c r="BD8" s="23">
        <f t="shared" si="1"/>
        <v>0.24390537568777249</v>
      </c>
      <c r="BE8" s="23">
        <f t="shared" si="1"/>
        <v>0.2588879031837743</v>
      </c>
      <c r="BF8" s="23">
        <f t="shared" si="1"/>
        <v>0.29671345611674393</v>
      </c>
      <c r="BG8" s="23">
        <f t="shared" si="1"/>
        <v>0.33389206444525277</v>
      </c>
      <c r="BH8" s="23">
        <f t="shared" si="1"/>
        <v>0.35069618458152807</v>
      </c>
      <c r="BI8" s="23">
        <f t="shared" si="1"/>
        <v>0.3663851528473405</v>
      </c>
      <c r="BJ8" s="23">
        <f t="shared" si="1"/>
        <v>0.3878230405378211</v>
      </c>
      <c r="BK8" s="23">
        <f t="shared" si="1"/>
        <v>0.4389009813362943</v>
      </c>
      <c r="BL8" s="23">
        <f t="shared" si="1"/>
        <v>0.4079584779273244</v>
      </c>
      <c r="BM8" s="23">
        <f t="shared" si="1"/>
        <v>0.44626434465194176</v>
      </c>
      <c r="BN8" s="23">
        <f aca="true" t="shared" si="2" ref="BN8:CS8">BN3-BN6-BN7</f>
        <v>0.4980853174691504</v>
      </c>
      <c r="BO8" s="23">
        <f t="shared" si="2"/>
        <v>0.45115628734705066</v>
      </c>
      <c r="BP8" s="23">
        <f t="shared" si="2"/>
        <v>0.4185741179284267</v>
      </c>
      <c r="BQ8" s="23">
        <f t="shared" si="2"/>
        <v>0.4672863344903593</v>
      </c>
      <c r="BR8" s="23">
        <f t="shared" si="2"/>
        <v>0.4998081744640066</v>
      </c>
      <c r="BS8" s="23">
        <f t="shared" si="2"/>
        <v>0.5294706690479745</v>
      </c>
      <c r="BT8" s="23">
        <f t="shared" si="2"/>
        <v>0.5490526946174223</v>
      </c>
      <c r="BU8" s="23">
        <f t="shared" si="2"/>
        <v>0.5700411135601922</v>
      </c>
      <c r="BV8" s="23">
        <f t="shared" si="2"/>
        <v>0.6033903339974229</v>
      </c>
      <c r="BW8" s="23">
        <f t="shared" si="2"/>
        <v>0.6229653280565959</v>
      </c>
      <c r="BX8" s="23">
        <f t="shared" si="2"/>
        <v>0.6533149701333176</v>
      </c>
      <c r="BY8" s="23">
        <f t="shared" si="2"/>
        <v>0.6515021417683513</v>
      </c>
      <c r="BZ8" s="23">
        <f t="shared" si="2"/>
        <v>0.6472034233957935</v>
      </c>
      <c r="CA8" s="23">
        <f t="shared" si="2"/>
        <v>0.6483058180976146</v>
      </c>
      <c r="CB8" s="23">
        <f t="shared" si="2"/>
        <v>0.638126656813877</v>
      </c>
      <c r="CC8" s="23">
        <f t="shared" si="2"/>
        <v>0.6321802592495009</v>
      </c>
      <c r="CD8" s="23">
        <f t="shared" si="2"/>
        <v>0.6412588521977226</v>
      </c>
      <c r="CE8" s="23">
        <f t="shared" si="2"/>
        <v>0.6437635309486788</v>
      </c>
      <c r="CF8" s="23">
        <f t="shared" si="2"/>
        <v>0.6337662300897821</v>
      </c>
      <c r="CG8" s="23">
        <f t="shared" si="2"/>
        <v>0.6346450090671096</v>
      </c>
      <c r="CH8" s="23">
        <f t="shared" si="2"/>
        <v>0.6358304121175022</v>
      </c>
      <c r="CI8" s="23">
        <f t="shared" si="2"/>
        <v>0.6092876479673468</v>
      </c>
      <c r="CJ8" s="23">
        <f t="shared" si="2"/>
        <v>0.6164650392510092</v>
      </c>
      <c r="CK8" s="23">
        <f t="shared" si="2"/>
        <v>0.5812842701941836</v>
      </c>
      <c r="CL8" s="23">
        <f t="shared" si="2"/>
        <v>0.5775301742538376</v>
      </c>
      <c r="CM8" s="23">
        <f t="shared" si="2"/>
        <v>0.5703677363442992</v>
      </c>
      <c r="CN8" s="23">
        <f t="shared" si="2"/>
        <v>0.6569245776693433</v>
      </c>
    </row>
    <row r="9" ht="12.75">
      <c r="A9" t="s">
        <v>130</v>
      </c>
    </row>
    <row r="10" spans="1:184" s="23" customFormat="1" ht="12.75">
      <c r="A10" s="23" t="s">
        <v>0</v>
      </c>
      <c r="B10" s="23">
        <v>0</v>
      </c>
      <c r="C10" s="23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>
        <v>7</v>
      </c>
      <c r="J10" s="23">
        <v>8</v>
      </c>
      <c r="K10" s="23">
        <v>9</v>
      </c>
      <c r="L10" s="23">
        <v>10</v>
      </c>
      <c r="M10" s="23">
        <v>11</v>
      </c>
      <c r="N10" s="23">
        <v>12</v>
      </c>
      <c r="O10" s="23">
        <v>13</v>
      </c>
      <c r="P10" s="23">
        <v>14</v>
      </c>
      <c r="Q10" s="23">
        <v>15</v>
      </c>
      <c r="R10" s="23">
        <v>16</v>
      </c>
      <c r="S10" s="23">
        <v>17</v>
      </c>
      <c r="T10" s="23">
        <v>18</v>
      </c>
      <c r="U10" s="23">
        <v>19</v>
      </c>
      <c r="V10" s="23">
        <v>20</v>
      </c>
      <c r="W10" s="23">
        <v>21</v>
      </c>
      <c r="X10" s="23">
        <v>22</v>
      </c>
      <c r="Y10" s="23">
        <v>23</v>
      </c>
      <c r="Z10" s="23">
        <v>24</v>
      </c>
      <c r="AA10" s="23">
        <v>25</v>
      </c>
      <c r="AB10" s="23">
        <v>26</v>
      </c>
      <c r="AC10" s="23">
        <v>27</v>
      </c>
      <c r="AD10" s="23">
        <v>28</v>
      </c>
      <c r="AE10" s="23">
        <v>29</v>
      </c>
      <c r="AF10" s="23">
        <v>30</v>
      </c>
      <c r="AG10" s="23">
        <v>31</v>
      </c>
      <c r="AH10" s="23">
        <v>32</v>
      </c>
      <c r="AI10" s="23">
        <v>33</v>
      </c>
      <c r="AJ10" s="23">
        <v>34</v>
      </c>
      <c r="AK10" s="23">
        <v>35</v>
      </c>
      <c r="AL10" s="23">
        <v>36</v>
      </c>
      <c r="AM10" s="23">
        <v>37</v>
      </c>
      <c r="AN10" s="23">
        <v>38</v>
      </c>
      <c r="AO10" s="23">
        <v>39</v>
      </c>
      <c r="AP10" s="23">
        <v>40</v>
      </c>
      <c r="AQ10" s="23">
        <v>41</v>
      </c>
      <c r="AR10" s="23">
        <v>42</v>
      </c>
      <c r="AS10" s="23">
        <v>43</v>
      </c>
      <c r="AT10" s="23">
        <v>44</v>
      </c>
      <c r="AU10" s="23">
        <v>45</v>
      </c>
      <c r="AV10" s="23">
        <v>46</v>
      </c>
      <c r="AW10" s="23">
        <v>47</v>
      </c>
      <c r="AX10" s="23">
        <v>48</v>
      </c>
      <c r="AY10" s="23">
        <v>49</v>
      </c>
      <c r="AZ10" s="23">
        <v>50</v>
      </c>
      <c r="BA10" s="23">
        <v>51</v>
      </c>
      <c r="BB10" s="23">
        <v>52</v>
      </c>
      <c r="BC10" s="23">
        <v>53</v>
      </c>
      <c r="BD10" s="23">
        <v>54</v>
      </c>
      <c r="BE10" s="23">
        <v>55</v>
      </c>
      <c r="BF10" s="23">
        <v>56</v>
      </c>
      <c r="BG10" s="23">
        <v>57</v>
      </c>
      <c r="BH10" s="23">
        <v>58</v>
      </c>
      <c r="BI10" s="23">
        <v>59</v>
      </c>
      <c r="BJ10" s="23">
        <v>60</v>
      </c>
      <c r="BK10" s="23">
        <v>61</v>
      </c>
      <c r="BL10" s="23">
        <v>62</v>
      </c>
      <c r="BM10" s="23">
        <v>63</v>
      </c>
      <c r="BN10" s="23">
        <v>64</v>
      </c>
      <c r="BO10" s="23">
        <v>65</v>
      </c>
      <c r="BP10" s="23">
        <v>66</v>
      </c>
      <c r="BQ10" s="23">
        <v>67</v>
      </c>
      <c r="BR10" s="23">
        <v>68</v>
      </c>
      <c r="BS10" s="23">
        <v>69</v>
      </c>
      <c r="BT10" s="23">
        <v>70</v>
      </c>
      <c r="BU10" s="23">
        <v>71</v>
      </c>
      <c r="BV10" s="23">
        <v>72</v>
      </c>
      <c r="BW10" s="23">
        <v>73</v>
      </c>
      <c r="BX10" s="23">
        <v>74</v>
      </c>
      <c r="BY10" s="23">
        <v>75</v>
      </c>
      <c r="BZ10" s="23">
        <v>76</v>
      </c>
      <c r="CA10" s="23">
        <v>77</v>
      </c>
      <c r="CB10" s="23">
        <v>78</v>
      </c>
      <c r="CC10" s="23">
        <v>79</v>
      </c>
      <c r="CD10" s="23">
        <v>80</v>
      </c>
      <c r="CE10" s="23">
        <v>81</v>
      </c>
      <c r="CF10" s="23">
        <v>82</v>
      </c>
      <c r="CG10" s="23">
        <v>83</v>
      </c>
      <c r="CH10" s="23">
        <v>84</v>
      </c>
      <c r="CI10" s="23">
        <v>85</v>
      </c>
      <c r="CJ10" s="23">
        <v>86</v>
      </c>
      <c r="CK10" s="23">
        <v>87</v>
      </c>
      <c r="CL10" s="23">
        <v>88</v>
      </c>
      <c r="CM10" s="23">
        <v>89</v>
      </c>
      <c r="CN10" s="23">
        <v>90</v>
      </c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</row>
    <row r="11" spans="1:184" s="23" customFormat="1" ht="12.75">
      <c r="A11" s="23" t="s">
        <v>1</v>
      </c>
      <c r="B11" s="23">
        <f>'paste data'!B2/'graph data'!$CE$21</f>
        <v>0.39942296136689237</v>
      </c>
      <c r="C11" s="23">
        <f>'paste data'!C2/'graph data'!$CE$21</f>
        <v>0.3902968487352151</v>
      </c>
      <c r="D11" s="23">
        <f>'paste data'!D2/'graph data'!$CE$21</f>
        <v>0.3828052359989483</v>
      </c>
      <c r="E11" s="23">
        <f>'paste data'!E2/'graph data'!$CE$21</f>
        <v>0.4319126251912641</v>
      </c>
      <c r="F11" s="23">
        <f>'paste data'!F2/'graph data'!$CE$21</f>
        <v>0.5248495776275126</v>
      </c>
      <c r="G11" s="23">
        <f>'paste data'!G2/'graph data'!$CE$21</f>
        <v>0.5953323523208806</v>
      </c>
      <c r="H11" s="23">
        <f>'paste data'!H2/'graph data'!$CE$21</f>
        <v>0.665028184789751</v>
      </c>
      <c r="I11" s="23">
        <f>'paste data'!I2/'graph data'!$CE$21</f>
        <v>0.6241366158695836</v>
      </c>
      <c r="J11" s="23">
        <f>'paste data'!J2/'graph data'!$CE$21</f>
        <v>0.6245991602021773</v>
      </c>
      <c r="K11" s="23">
        <f>'paste data'!K2/'graph data'!$CE$21</f>
        <v>0.6250736448750507</v>
      </c>
      <c r="L11" s="23">
        <f>'paste data'!L2/'graph data'!$CE$21</f>
        <v>0.6464650194913577</v>
      </c>
      <c r="M11" s="23">
        <f>'paste data'!M2/'graph data'!$CE$21</f>
        <v>0.6654908650864755</v>
      </c>
      <c r="N11" s="23">
        <f>'paste data'!N2/'graph data'!$CE$21</f>
        <v>0.7114104298459593</v>
      </c>
      <c r="O11" s="23">
        <f>'paste data'!O2/'graph data'!$CE$21</f>
        <v>0.7305605909149882</v>
      </c>
      <c r="P11" s="23">
        <f>'paste data'!P2/'graph data'!$CE$21</f>
        <v>0.7370845042010513</v>
      </c>
      <c r="Q11" s="23">
        <f>'paste data'!Q2/'graph data'!$CE$21</f>
        <v>0.7047008668331528</v>
      </c>
      <c r="R11" s="23">
        <f>'paste data'!R2/'graph data'!$CE$21</f>
        <v>0.7319140325379061</v>
      </c>
      <c r="S11" s="23">
        <f>'paste data'!S2/'graph data'!$CE$21</f>
        <v>0.69756470042861</v>
      </c>
      <c r="T11" s="23">
        <f>'paste data'!T2/'graph data'!$CE$21</f>
        <v>0.6299906221057802</v>
      </c>
      <c r="U11" s="23">
        <f>'paste data'!U2/'graph data'!$CE$21</f>
        <v>0.6306402090250111</v>
      </c>
      <c r="V11" s="23">
        <f>'paste data'!V2/'graph data'!$CE$21</f>
        <v>0.5497741734439274</v>
      </c>
      <c r="W11" s="23">
        <f>'paste data'!W2/'graph data'!$CE$21</f>
        <v>0.4154294418371773</v>
      </c>
      <c r="X11" s="23">
        <f>'paste data'!X2/'graph data'!$CE$21</f>
        <v>0.24157128080667203</v>
      </c>
      <c r="Y11" s="23">
        <f>'paste data'!Y2/'graph data'!$CE$21</f>
        <v>0.08951903106140072</v>
      </c>
      <c r="Z11" s="23">
        <f>'paste data'!Z2/'graph data'!$CE$21</f>
        <v>-0.02172082096280932</v>
      </c>
      <c r="AA11" s="23">
        <f>'paste data'!AA2/'graph data'!$CE$21</f>
        <v>-0.11730388341728923</v>
      </c>
      <c r="AB11" s="23">
        <f>'paste data'!AB2/'graph data'!$CE$21</f>
        <v>-0.1728970035681397</v>
      </c>
      <c r="AC11" s="23">
        <f>'paste data'!AC2/'graph data'!$CE$21</f>
        <v>-0.21724264539528293</v>
      </c>
      <c r="AD11" s="23">
        <f>'paste data'!AD2/'graph data'!$CE$21</f>
        <v>-0.2501030018576286</v>
      </c>
      <c r="AE11" s="23">
        <f>'paste data'!AE2/'graph data'!$CE$21</f>
        <v>-0.2530640795501243</v>
      </c>
      <c r="AF11" s="23">
        <f>'paste data'!AF2/'graph data'!$CE$21</f>
        <v>-0.25541478606773466</v>
      </c>
      <c r="AG11" s="23">
        <f>'paste data'!AG2/'graph data'!$CE$21</f>
        <v>-0.2649905552342118</v>
      </c>
      <c r="AH11" s="23">
        <f>'paste data'!AH2/'graph data'!$CE$21</f>
        <v>-0.27623234202950353</v>
      </c>
      <c r="AI11" s="23">
        <f>'paste data'!AI2/'graph data'!$CE$21</f>
        <v>-0.2977091125392049</v>
      </c>
      <c r="AJ11" s="23">
        <f>'paste data'!AJ2/'graph data'!$CE$21</f>
        <v>-0.32548962403985016</v>
      </c>
      <c r="AK11" s="23">
        <f>'paste data'!AK2/'graph data'!$CE$21</f>
        <v>-0.34533761423699055</v>
      </c>
      <c r="AL11" s="23">
        <f>'paste data'!AL2/'graph data'!$CE$21</f>
        <v>-0.35557361902051987</v>
      </c>
      <c r="AM11" s="23">
        <f>'paste data'!AM2/'graph data'!$CE$21</f>
        <v>-0.36029448296856265</v>
      </c>
      <c r="AN11" s="23">
        <f>'paste data'!AN2/'graph data'!$CE$21</f>
        <v>-0.37576241223748796</v>
      </c>
      <c r="AO11" s="23">
        <f>'paste data'!AO2/'graph data'!$CE$21</f>
        <v>-0.3851763685520518</v>
      </c>
      <c r="AP11" s="23">
        <f>'paste data'!AP2/'graph data'!$CE$21</f>
        <v>-0.3828625696846863</v>
      </c>
      <c r="AQ11" s="23">
        <f>'paste data'!AQ2/'graph data'!$CE$21</f>
        <v>-0.3741296511270616</v>
      </c>
      <c r="AR11" s="23">
        <f>'paste data'!AR2/'graph data'!$CE$21</f>
        <v>-0.3569201872333028</v>
      </c>
      <c r="AS11" s="23">
        <f>'paste data'!AS2/'graph data'!$CE$21</f>
        <v>-0.35348339691117525</v>
      </c>
      <c r="AT11" s="23">
        <f>'paste data'!AT2/'graph data'!$CE$21</f>
        <v>-0.35953601978832167</v>
      </c>
      <c r="AU11" s="23">
        <f>'paste data'!AU2/'graph data'!$CE$21</f>
        <v>-0.35562253578774794</v>
      </c>
      <c r="AV11" s="23">
        <f>'paste data'!AV2/'graph data'!$CE$21</f>
        <v>-0.3349979355926304</v>
      </c>
      <c r="AW11" s="23">
        <f>'paste data'!AW2/'graph data'!$CE$21</f>
        <v>-0.29485227388239754</v>
      </c>
      <c r="AX11" s="23">
        <f>'paste data'!AX2/'graph data'!$CE$21</f>
        <v>-0.25465204996677193</v>
      </c>
      <c r="AY11" s="23">
        <f>'paste data'!AY2/'graph data'!$CE$21</f>
        <v>-0.21287158804666795</v>
      </c>
      <c r="AZ11" s="23">
        <f>'paste data'!AZ2/'graph data'!$CE$21</f>
        <v>-0.17727760657698816</v>
      </c>
      <c r="BA11" s="23">
        <f>'paste data'!BA2/'graph data'!$CE$21</f>
        <v>-0.14428669331221347</v>
      </c>
      <c r="BB11" s="23">
        <f>'paste data'!BB2/'graph data'!$CE$21</f>
        <v>-0.1022386752928083</v>
      </c>
      <c r="BC11" s="23">
        <f>'paste data'!BC2/'graph data'!$CE$21</f>
        <v>-0.061913324132817575</v>
      </c>
      <c r="BD11" s="23">
        <f>'paste data'!BD2/'graph data'!$CE$21</f>
        <v>-0.015772125643735296</v>
      </c>
      <c r="BE11" s="23">
        <f>'paste data'!BE2/'graph data'!$CE$21</f>
        <v>0.0353219322017099</v>
      </c>
      <c r="BF11" s="23">
        <f>'paste data'!BF2/'graph data'!$CE$21</f>
        <v>0.08624662385794529</v>
      </c>
      <c r="BG11" s="23">
        <f>'paste data'!BG2/'graph data'!$CE$21</f>
        <v>0.14069087502265365</v>
      </c>
      <c r="BH11" s="23">
        <f>'paste data'!BH2/'graph data'!$CE$21</f>
        <v>0.19304611262240037</v>
      </c>
      <c r="BI11" s="23">
        <f>'paste data'!BI2/'graph data'!$CE$21</f>
        <v>0.23909289556800792</v>
      </c>
      <c r="BJ11" s="23">
        <f>'paste data'!BJ2/'graph data'!$CE$21</f>
        <v>0.2783902488814045</v>
      </c>
      <c r="BK11" s="23">
        <f>'paste data'!BK2/'graph data'!$CE$21</f>
        <v>0.31664027642296644</v>
      </c>
      <c r="BL11" s="23">
        <f>'paste data'!BL2/'graph data'!$CE$21</f>
        <v>0.35554482360642786</v>
      </c>
      <c r="BM11" s="23">
        <f>'paste data'!BM2/'graph data'!$CE$21</f>
        <v>0.39474618961312774</v>
      </c>
      <c r="BN11" s="23">
        <f>'paste data'!BN2/'graph data'!$CE$21</f>
        <v>0.4318710878979229</v>
      </c>
      <c r="BO11" s="23">
        <f>'paste data'!BO2/'graph data'!$CE$21</f>
        <v>0.46395215803747575</v>
      </c>
      <c r="BP11" s="23">
        <f>'paste data'!BP2/'graph data'!$CE$21</f>
        <v>0.4918114269994261</v>
      </c>
      <c r="BQ11" s="23">
        <f>'paste data'!BQ2/'graph data'!$CE$21</f>
        <v>0.5164214768198941</v>
      </c>
      <c r="BR11" s="23">
        <f>'paste data'!BR2/'graph data'!$CE$21</f>
        <v>0.5367909947030582</v>
      </c>
      <c r="BS11" s="23">
        <f>'paste data'!BS2/'graph data'!$CE$21</f>
        <v>0.5553141178330385</v>
      </c>
      <c r="BT11" s="23">
        <f>'paste data'!BT2/'graph data'!$CE$21</f>
        <v>0.5670977553741747</v>
      </c>
      <c r="BU11" s="23">
        <f>'paste data'!BU2/'graph data'!$CE$21</f>
        <v>0.5801261178401029</v>
      </c>
      <c r="BV11" s="23">
        <f>'paste data'!BV2/'graph data'!$CE$21</f>
        <v>0.5914498274809029</v>
      </c>
      <c r="BW11" s="23">
        <f>'paste data'!BW2/'graph data'!$CE$21</f>
        <v>0.600543662603423</v>
      </c>
      <c r="BX11" s="23">
        <f>'paste data'!BX2/'graph data'!$CE$21</f>
        <v>0.6100899104706514</v>
      </c>
      <c r="BY11" s="23">
        <f>'paste data'!BY2/'graph data'!$CE$21</f>
        <v>0.6155157601382181</v>
      </c>
      <c r="BZ11" s="23">
        <f>'paste data'!BZ2/'graph data'!$CE$21</f>
        <v>0.6217644105254537</v>
      </c>
      <c r="CA11" s="23">
        <f>'paste data'!CA2/'graph data'!$CE$21</f>
        <v>0.6282567728574785</v>
      </c>
      <c r="CB11" s="23">
        <f>'paste data'!CB2/'graph data'!$CE$21</f>
        <v>0.6352082050854878</v>
      </c>
      <c r="CC11" s="23">
        <f>'paste data'!CC2/'graph data'!$CE$21</f>
        <v>0.6398258243727882</v>
      </c>
      <c r="CD11" s="23">
        <f>'paste data'!CD2/'graph data'!$CE$21</f>
        <v>0.6443564551723385</v>
      </c>
      <c r="CE11" s="23">
        <f>'paste data'!CE2/'graph data'!$CE$21</f>
        <v>0.6486535499224877</v>
      </c>
      <c r="CF11" s="23">
        <f>'paste data'!CF2/'graph data'!$CE$21</f>
        <v>0.6539853701828128</v>
      </c>
      <c r="CG11" s="23">
        <f>'paste data'!CG2/'graph data'!$CE$21</f>
        <v>0.6597188160441366</v>
      </c>
      <c r="CH11" s="23">
        <f>'paste data'!CH2/'graph data'!$CE$21</f>
        <v>0.670339568794622</v>
      </c>
      <c r="CI11" s="23">
        <f>'paste data'!CI2/'graph data'!$CE$21</f>
        <v>0.6713813776461379</v>
      </c>
      <c r="CJ11" s="23">
        <f>'paste data'!CJ2/'graph data'!$CE$21</f>
        <v>0.676893635643636</v>
      </c>
      <c r="CK11" s="23">
        <f>'paste data'!CK2/'graph data'!$CE$21</f>
        <v>0.6822968804287497</v>
      </c>
      <c r="CL11" s="23">
        <f>'paste data'!CL2/'graph data'!$CE$21</f>
        <v>0.6876207315396918</v>
      </c>
      <c r="CM11" s="23">
        <f>'paste data'!CM2/'graph data'!$CE$21</f>
        <v>0.6929376823458169</v>
      </c>
      <c r="CN11" s="23">
        <f>'paste data'!CN2/'graph data'!$CE$21</f>
        <v>0.6984231429737078</v>
      </c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84" s="23" customFormat="1" ht="12.75">
      <c r="A12" s="23" t="s">
        <v>2</v>
      </c>
      <c r="B12" s="23">
        <f>'paste data'!B3/'graph data'!$CE$21</f>
        <v>0.39942296136689237</v>
      </c>
      <c r="C12" s="23">
        <f>'paste data'!C3/'graph data'!$CE$21</f>
        <v>0.3902968487352151</v>
      </c>
      <c r="D12" s="23">
        <f>'paste data'!D3/'graph data'!$CE$21</f>
        <v>0.3828052359989483</v>
      </c>
      <c r="E12" s="23">
        <f>'paste data'!E3/'graph data'!$CE$21</f>
        <v>0.4319126251912641</v>
      </c>
      <c r="F12" s="23">
        <f>'paste data'!F3/'graph data'!$CE$21</f>
        <v>0.5248495776275126</v>
      </c>
      <c r="G12" s="23">
        <f>'paste data'!G3/'graph data'!$CE$21</f>
        <v>0.5953323523208806</v>
      </c>
      <c r="H12" s="23">
        <f>'paste data'!H3/'graph data'!$CE$21</f>
        <v>0.665028184789751</v>
      </c>
      <c r="I12" s="23">
        <f>'paste data'!I3/'graph data'!$CE$21</f>
        <v>0.6241366158695836</v>
      </c>
      <c r="J12" s="23">
        <f>'paste data'!J3/'graph data'!$CE$21</f>
        <v>0.6245991602021773</v>
      </c>
      <c r="K12" s="23">
        <f>'paste data'!K3/'graph data'!$CE$21</f>
        <v>0.6250736448750507</v>
      </c>
      <c r="L12" s="23">
        <f>'paste data'!L3/'graph data'!$CE$21</f>
        <v>0.6464650194913577</v>
      </c>
      <c r="M12" s="23">
        <f>'paste data'!M3/'graph data'!$CE$21</f>
        <v>0.6654995446872756</v>
      </c>
      <c r="N12" s="23">
        <f>'paste data'!N3/'graph data'!$CE$21</f>
        <v>0.711638787837901</v>
      </c>
      <c r="O12" s="23">
        <f>'paste data'!O3/'graph data'!$CE$21</f>
        <v>0.7316726003529603</v>
      </c>
      <c r="P12" s="23">
        <f>'paste data'!P3/'graph data'!$CE$21</f>
        <v>0.7420129387629931</v>
      </c>
      <c r="Q12" s="23">
        <f>'paste data'!Q3/'graph data'!$CE$21</f>
        <v>0.718795307469945</v>
      </c>
      <c r="R12" s="23">
        <f>'paste data'!R3/'graph data'!$CE$21</f>
        <v>0.7646358738333751</v>
      </c>
      <c r="S12" s="23">
        <f>'paste data'!S3/'graph data'!$CE$21</f>
        <v>0.7615034785807364</v>
      </c>
      <c r="T12" s="23">
        <f>'paste data'!T3/'graph data'!$CE$21</f>
        <v>0.7348286720833355</v>
      </c>
      <c r="U12" s="23">
        <f>'paste data'!U3/'graph data'!$CE$21</f>
        <v>0.7920559494789858</v>
      </c>
      <c r="V12" s="23">
        <f>'paste data'!V3/'graph data'!$CE$21</f>
        <v>0.7958341690109054</v>
      </c>
      <c r="W12" s="23">
        <f>'paste data'!W3/'graph data'!$CE$21</f>
        <v>0.7698804596717408</v>
      </c>
      <c r="X12" s="23">
        <f>'paste data'!X3/'graph data'!$CE$21</f>
        <v>0.7126825138241022</v>
      </c>
      <c r="Y12" s="23">
        <f>'paste data'!Y3/'graph data'!$CE$21</f>
        <v>0.6731819557027494</v>
      </c>
      <c r="Z12" s="23">
        <f>'paste data'!Z3/'graph data'!$CE$21</f>
        <v>0.6640050564076954</v>
      </c>
      <c r="AA12" s="23">
        <f>'paste data'!AA3/'graph data'!$CE$21</f>
        <v>0.6504555687596146</v>
      </c>
      <c r="AB12" s="23">
        <f>'paste data'!AB3/'graph data'!$CE$21</f>
        <v>0.6528916867625966</v>
      </c>
      <c r="AC12" s="23">
        <f>'paste data'!AC3/'graph data'!$CE$21</f>
        <v>0.6573783485085694</v>
      </c>
      <c r="AD12" s="23">
        <f>'paste data'!AD3/'graph data'!$CE$21</f>
        <v>0.6676497032370234</v>
      </c>
      <c r="AE12" s="23">
        <f>'paste data'!AE3/'graph data'!$CE$21</f>
        <v>0.6843536531505799</v>
      </c>
      <c r="AF12" s="23">
        <f>'paste data'!AF3/'graph data'!$CE$21</f>
        <v>0.6921684950736049</v>
      </c>
      <c r="AG12" s="23">
        <f>'paste data'!AG3/'graph data'!$CE$21</f>
        <v>0.697634788614754</v>
      </c>
      <c r="AH12" s="23">
        <f>'paste data'!AH3/'graph data'!$CE$21</f>
        <v>0.6956323653178607</v>
      </c>
      <c r="AI12" s="23">
        <f>'paste data'!AI3/'graph data'!$CE$21</f>
        <v>0.6916153276491134</v>
      </c>
      <c r="AJ12" s="23">
        <f>'paste data'!AJ3/'graph data'!$CE$21</f>
        <v>0.6876548760350683</v>
      </c>
      <c r="AK12" s="23">
        <f>'paste data'!AK3/'graph data'!$CE$21</f>
        <v>0.6818927614049108</v>
      </c>
      <c r="AL12" s="23">
        <f>'paste data'!AL3/'graph data'!$CE$21</f>
        <v>0.6776783695297965</v>
      </c>
      <c r="AM12" s="23">
        <f>'paste data'!AM3/'graph data'!$CE$21</f>
        <v>0.6772859606079273</v>
      </c>
      <c r="AN12" s="23">
        <f>'paste data'!AN3/'graph data'!$CE$21</f>
        <v>0.675013311135527</v>
      </c>
      <c r="AO12" s="23">
        <f>'paste data'!AO3/'graph data'!$CE$21</f>
        <v>0.672429079713323</v>
      </c>
      <c r="AP12" s="23">
        <f>'paste data'!AP3/'graph data'!$CE$21</f>
        <v>0.6690905481951647</v>
      </c>
      <c r="AQ12" s="23">
        <f>'paste data'!AQ3/'graph data'!$CE$21</f>
        <v>0.6646775931092775</v>
      </c>
      <c r="AR12" s="23">
        <f>'paste data'!AR3/'graph data'!$CE$21</f>
        <v>0.6621626277354504</v>
      </c>
      <c r="AS12" s="23">
        <f>'paste data'!AS3/'graph data'!$CE$21</f>
        <v>0.6577760620066428</v>
      </c>
      <c r="AT12" s="23">
        <f>'paste data'!AT3/'graph data'!$CE$21</f>
        <v>0.6568052553166079</v>
      </c>
      <c r="AU12" s="23">
        <f>'paste data'!AU3/'graph data'!$CE$21</f>
        <v>0.6578439194902851</v>
      </c>
      <c r="AV12" s="23">
        <f>'paste data'!AV3/'graph data'!$CE$21</f>
        <v>0.659377298923808</v>
      </c>
      <c r="AW12" s="23">
        <f>'paste data'!AW3/'graph data'!$CE$21</f>
        <v>0.6637890366524156</v>
      </c>
      <c r="AX12" s="23">
        <f>'paste data'!AX3/'graph data'!$CE$21</f>
        <v>0.6679521311119463</v>
      </c>
      <c r="AY12" s="23">
        <f>'paste data'!AY3/'graph data'!$CE$21</f>
        <v>0.6696110674296327</v>
      </c>
      <c r="AZ12" s="23">
        <f>'paste data'!AZ3/'graph data'!$CE$21</f>
        <v>0.6702756738225167</v>
      </c>
      <c r="BA12" s="23">
        <f>'paste data'!BA3/'graph data'!$CE$21</f>
        <v>0.6706401222253818</v>
      </c>
      <c r="BB12" s="23">
        <f>'paste data'!BB3/'graph data'!$CE$21</f>
        <v>0.6674715088453891</v>
      </c>
      <c r="BC12" s="23">
        <f>'paste data'!BC3/'graph data'!$CE$21</f>
        <v>0.6638358220929804</v>
      </c>
      <c r="BD12" s="23">
        <f>'paste data'!BD3/'graph data'!$CE$21</f>
        <v>0.6606186023883808</v>
      </c>
      <c r="BE12" s="23">
        <f>'paste data'!BE3/'graph data'!$CE$21</f>
        <v>0.656626550776879</v>
      </c>
      <c r="BF12" s="23">
        <f>'paste data'!BF3/'graph data'!$CE$21</f>
        <v>0.6517975437686975</v>
      </c>
      <c r="BG12" s="23">
        <f>'paste data'!BG3/'graph data'!$CE$21</f>
        <v>0.6477110874087016</v>
      </c>
      <c r="BH12" s="23">
        <f>'paste data'!BH3/'graph data'!$CE$21</f>
        <v>0.6439914147327995</v>
      </c>
      <c r="BI12" s="23">
        <f>'paste data'!BI3/'graph data'!$CE$21</f>
        <v>0.6404332763873499</v>
      </c>
      <c r="BJ12" s="23">
        <f>'paste data'!BJ3/'graph data'!$CE$21</f>
        <v>0.6376538771759241</v>
      </c>
      <c r="BK12" s="23">
        <f>'paste data'!BK3/'graph data'!$CE$21</f>
        <v>0.6354689071573997</v>
      </c>
      <c r="BL12" s="23">
        <f>'paste data'!BL3/'graph data'!$CE$21</f>
        <v>0.6341804619814656</v>
      </c>
      <c r="BM12" s="23">
        <f>'paste data'!BM3/'graph data'!$CE$21</f>
        <v>0.6346757312316799</v>
      </c>
      <c r="BN12" s="23">
        <f>'paste data'!BN3/'graph data'!$CE$21</f>
        <v>0.6359663902381696</v>
      </c>
      <c r="BO12" s="23">
        <f>'paste data'!BO3/'graph data'!$CE$21</f>
        <v>0.6361261920288068</v>
      </c>
      <c r="BP12" s="23">
        <f>'paste data'!BP3/'graph data'!$CE$21</f>
        <v>0.6360247533071258</v>
      </c>
      <c r="BQ12" s="23">
        <f>'paste data'!BQ3/'graph data'!$CE$21</f>
        <v>0.6364879685814308</v>
      </c>
      <c r="BR12" s="23">
        <f>'paste data'!BR3/'graph data'!$CE$21</f>
        <v>0.6382787009966319</v>
      </c>
      <c r="BS12" s="23">
        <f>'paste data'!BS3/'graph data'!$CE$21</f>
        <v>0.6408645521965846</v>
      </c>
      <c r="BT12" s="23">
        <f>'paste data'!BT3/'graph data'!$CE$21</f>
        <v>0.6421732127406756</v>
      </c>
      <c r="BU12" s="23">
        <f>'paste data'!BU3/'graph data'!$CE$21</f>
        <v>0.6441760755040253</v>
      </c>
      <c r="BV12" s="23">
        <f>'paste data'!BV3/'graph data'!$CE$21</f>
        <v>0.6461117047609135</v>
      </c>
      <c r="BW12" s="23">
        <f>'paste data'!BW3/'graph data'!$CE$21</f>
        <v>0.646372575255477</v>
      </c>
      <c r="BX12" s="23">
        <f>'paste data'!BX3/'graph data'!$CE$21</f>
        <v>0.6491851115263741</v>
      </c>
      <c r="BY12" s="23">
        <f>'paste data'!BY3/'graph data'!$CE$21</f>
        <v>0.6499630079372363</v>
      </c>
      <c r="BZ12" s="23">
        <f>'paste data'!BZ3/'graph data'!$CE$21</f>
        <v>0.6518890542019974</v>
      </c>
      <c r="CA12" s="23">
        <f>'paste data'!CA3/'graph data'!$CE$21</f>
        <v>0.6542204191606554</v>
      </c>
      <c r="CB12" s="23">
        <f>'paste data'!CB3/'graph data'!$CE$21</f>
        <v>0.6577208162008024</v>
      </c>
      <c r="CC12" s="23">
        <f>'paste data'!CC3/'graph data'!$CE$21</f>
        <v>0.659250165027863</v>
      </c>
      <c r="CD12" s="23">
        <f>'paste data'!CD3/'graph data'!$CE$21</f>
        <v>0.6615863010250274</v>
      </c>
      <c r="CE12" s="23">
        <f>'paste data'!CE3/'graph data'!$CE$21</f>
        <v>0.6642185051812847</v>
      </c>
      <c r="CF12" s="23">
        <f>'paste data'!CF3/'graph data'!$CE$21</f>
        <v>0.6679566443039519</v>
      </c>
      <c r="CG12" s="23">
        <f>'paste data'!CG3/'graph data'!$CE$21</f>
        <v>0.6721600644155665</v>
      </c>
      <c r="CH12" s="23">
        <f>'paste data'!CH3/'graph data'!$CE$21</f>
        <v>0.681596241964351</v>
      </c>
      <c r="CI12" s="23">
        <f>'paste data'!CI3/'graph data'!$CE$21</f>
        <v>0.6814195473006044</v>
      </c>
      <c r="CJ12" s="23">
        <f>'paste data'!CJ3/'graph data'!$CE$21</f>
        <v>0.6859374176513126</v>
      </c>
      <c r="CK12" s="23">
        <f>'paste data'!CK3/'graph data'!$CE$21</f>
        <v>0.690331070679473</v>
      </c>
      <c r="CL12" s="23">
        <f>'paste data'!CL3/'graph data'!$CE$21</f>
        <v>0.6946161047834416</v>
      </c>
      <c r="CM12" s="23">
        <f>'paste data'!CM3/'graph data'!$CE$21</f>
        <v>0.6988589990909687</v>
      </c>
      <c r="CN12" s="23">
        <f>'paste data'!CN3/'graph data'!$CE$21</f>
        <v>0.7032485890992853</v>
      </c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84" s="23" customFormat="1" ht="12.75">
      <c r="A13" s="23" t="s">
        <v>13</v>
      </c>
      <c r="B13" s="23">
        <f>'paste data'!B14/'graph data'!$CE$21</f>
        <v>0</v>
      </c>
      <c r="C13" s="23">
        <f>'paste data'!C14/'graph data'!$CE$21</f>
        <v>0</v>
      </c>
      <c r="D13" s="23">
        <f>'paste data'!D14/'graph data'!$CE$21</f>
        <v>0</v>
      </c>
      <c r="E13" s="23">
        <f>'paste data'!E14/'graph data'!$CE$21</f>
        <v>0</v>
      </c>
      <c r="F13" s="23">
        <f>'paste data'!F14/'graph data'!$CE$21</f>
        <v>0</v>
      </c>
      <c r="G13" s="23">
        <f>'paste data'!G14/'graph data'!$CE$21</f>
        <v>0</v>
      </c>
      <c r="H13" s="23">
        <f>'paste data'!H14/'graph data'!$CE$21</f>
        <v>0</v>
      </c>
      <c r="I13" s="23">
        <f>'paste data'!I14/'graph data'!$CE$21</f>
        <v>0</v>
      </c>
      <c r="J13" s="23">
        <f>'paste data'!J14/'graph data'!$CE$21</f>
        <v>0</v>
      </c>
      <c r="K13" s="23">
        <f>'paste data'!K14/'graph data'!$CE$21</f>
        <v>0</v>
      </c>
      <c r="L13" s="23">
        <f>'paste data'!L14/'graph data'!$CE$21</f>
        <v>0</v>
      </c>
      <c r="M13" s="23">
        <f>'paste data'!M14/'graph data'!$CE$21</f>
        <v>8.679600800114234E-06</v>
      </c>
      <c r="N13" s="23">
        <f>'paste data'!N14/'graph data'!$CE$21</f>
        <v>0.00022835799194187553</v>
      </c>
      <c r="O13" s="23">
        <f>'paste data'!O14/'graph data'!$CE$21</f>
        <v>0.001112009437972232</v>
      </c>
      <c r="P13" s="23">
        <f>'paste data'!P14/'graph data'!$CE$21</f>
        <v>0.004928434561941798</v>
      </c>
      <c r="Q13" s="23">
        <f>'paste data'!Q14/'graph data'!$CE$21</f>
        <v>0.014094440636792206</v>
      </c>
      <c r="R13" s="23">
        <f>'paste data'!R14/'graph data'!$CE$21</f>
        <v>0.03272184129546897</v>
      </c>
      <c r="S13" s="23">
        <f>'paste data'!S14/'graph data'!$CE$21</f>
        <v>0.06393877815212656</v>
      </c>
      <c r="T13" s="23">
        <f>'paste data'!T14/'graph data'!$CE$21</f>
        <v>0.10483804997755526</v>
      </c>
      <c r="U13" s="23">
        <f>'paste data'!U14/'graph data'!$CE$21</f>
        <v>0.1614157404539748</v>
      </c>
      <c r="V13" s="23">
        <f>'paste data'!V14/'graph data'!$CE$21</f>
        <v>0.24605999556697797</v>
      </c>
      <c r="W13" s="23">
        <f>'paste data'!W14/'graph data'!$CE$21</f>
        <v>0.35445101783456345</v>
      </c>
      <c r="X13" s="23">
        <f>'paste data'!X14/'graph data'!$CE$21</f>
        <v>0.47111123301743013</v>
      </c>
      <c r="Y13" s="23">
        <f>'paste data'!Y14/'graph data'!$CE$21</f>
        <v>0.5836629246413486</v>
      </c>
      <c r="Z13" s="23">
        <f>'paste data'!Z14/'graph data'!$CE$21</f>
        <v>0.6857258773705047</v>
      </c>
      <c r="AA13" s="23">
        <f>'paste data'!AA14/'graph data'!$CE$21</f>
        <v>0.7677594521769039</v>
      </c>
      <c r="AB13" s="23">
        <f>'paste data'!AB14/'graph data'!$CE$21</f>
        <v>0.8257886903307362</v>
      </c>
      <c r="AC13" s="23">
        <f>'paste data'!AC14/'graph data'!$CE$21</f>
        <v>0.8746209939038523</v>
      </c>
      <c r="AD13" s="23">
        <f>'paste data'!AD14/'graph data'!$CE$21</f>
        <v>0.9177527050946521</v>
      </c>
      <c r="AE13" s="23">
        <f>'paste data'!AE14/'graph data'!$CE$21</f>
        <v>0.9374177327007042</v>
      </c>
      <c r="AF13" s="23">
        <f>'paste data'!AF14/'graph data'!$CE$21</f>
        <v>0.9475832811413395</v>
      </c>
      <c r="AG13" s="23">
        <f>'paste data'!AG14/'graph data'!$CE$21</f>
        <v>0.9626253438489658</v>
      </c>
      <c r="AH13" s="23">
        <f>'paste data'!AH14/'graph data'!$CE$21</f>
        <v>0.9718647073473643</v>
      </c>
      <c r="AI13" s="23">
        <f>'paste data'!AI14/'graph data'!$CE$21</f>
        <v>0.9893244401883182</v>
      </c>
      <c r="AJ13" s="23">
        <f>'paste data'!AJ14/'graph data'!$CE$21</f>
        <v>1.0131445000749184</v>
      </c>
      <c r="AK13" s="23">
        <f>'paste data'!AK14/'graph data'!$CE$21</f>
        <v>1.0272303756419012</v>
      </c>
      <c r="AL13" s="23">
        <f>'paste data'!AL14/'graph data'!$CE$21</f>
        <v>1.0332519885503164</v>
      </c>
      <c r="AM13" s="23">
        <f>'paste data'!AM14/'graph data'!$CE$21</f>
        <v>1.03758044357649</v>
      </c>
      <c r="AN13" s="23">
        <f>'paste data'!AN14/'graph data'!$CE$21</f>
        <v>1.0507757233730148</v>
      </c>
      <c r="AO13" s="23">
        <f>'paste data'!AO14/'graph data'!$CE$21</f>
        <v>1.0576054482653747</v>
      </c>
      <c r="AP13" s="23">
        <f>'paste data'!AP14/'graph data'!$CE$21</f>
        <v>1.051953117879851</v>
      </c>
      <c r="AQ13" s="23">
        <f>'paste data'!AQ14/'graph data'!$CE$21</f>
        <v>1.0388072442363392</v>
      </c>
      <c r="AR13" s="23">
        <f>'paste data'!AR14/'graph data'!$CE$21</f>
        <v>1.0190828149687532</v>
      </c>
      <c r="AS13" s="23">
        <f>'paste data'!AS14/'graph data'!$CE$21</f>
        <v>1.011259458917818</v>
      </c>
      <c r="AT13" s="23">
        <f>'paste data'!AT14/'graph data'!$CE$21</f>
        <v>1.0163412751049294</v>
      </c>
      <c r="AU13" s="23">
        <f>'paste data'!AU14/'graph data'!$CE$21</f>
        <v>1.013466455278033</v>
      </c>
      <c r="AV13" s="23">
        <f>'paste data'!AV14/'graph data'!$CE$21</f>
        <v>0.9943752345164385</v>
      </c>
      <c r="AW13" s="23">
        <f>'paste data'!AW14/'graph data'!$CE$21</f>
        <v>0.9586413105348132</v>
      </c>
      <c r="AX13" s="23">
        <f>'paste data'!AX14/'graph data'!$CE$21</f>
        <v>0.9226041810787182</v>
      </c>
      <c r="AY13" s="23">
        <f>'paste data'!AY14/'graph data'!$CE$21</f>
        <v>0.8824826554763007</v>
      </c>
      <c r="AZ13" s="23">
        <f>'paste data'!AZ14/'graph data'!$CE$21</f>
        <v>0.8475532803995048</v>
      </c>
      <c r="BA13" s="23">
        <f>'paste data'!BA14/'graph data'!$CE$21</f>
        <v>0.8149268155375954</v>
      </c>
      <c r="BB13" s="23">
        <f>'paste data'!BB14/'graph data'!$CE$21</f>
        <v>0.7697101841381974</v>
      </c>
      <c r="BC13" s="23">
        <f>'paste data'!BC14/'graph data'!$CE$21</f>
        <v>0.725749146225798</v>
      </c>
      <c r="BD13" s="23">
        <f>'paste data'!BD14/'graph data'!$CE$21</f>
        <v>0.6763907280321161</v>
      </c>
      <c r="BE13" s="23">
        <f>'paste data'!BE14/'graph data'!$CE$21</f>
        <v>0.621304618575169</v>
      </c>
      <c r="BF13" s="23">
        <f>'paste data'!BF14/'graph data'!$CE$21</f>
        <v>0.5655509199107521</v>
      </c>
      <c r="BG13" s="23">
        <f>'paste data'!BG14/'graph data'!$CE$21</f>
        <v>0.507020212386048</v>
      </c>
      <c r="BH13" s="23">
        <f>'paste data'!BH14/'graph data'!$CE$21</f>
        <v>0.4509453021103992</v>
      </c>
      <c r="BI13" s="23">
        <f>'paste data'!BI14/'graph data'!$CE$21</f>
        <v>0.401340380819342</v>
      </c>
      <c r="BJ13" s="23">
        <f>'paste data'!BJ14/'graph data'!$CE$21</f>
        <v>0.35926362829451963</v>
      </c>
      <c r="BK13" s="23">
        <f>'paste data'!BK14/'graph data'!$CE$21</f>
        <v>0.3188286307344332</v>
      </c>
      <c r="BL13" s="23">
        <f>'paste data'!BL14/'graph data'!$CE$21</f>
        <v>0.27863563837503774</v>
      </c>
      <c r="BM13" s="23">
        <f>'paste data'!BM14/'graph data'!$CE$21</f>
        <v>0.23992954161855212</v>
      </c>
      <c r="BN13" s="23">
        <f>'paste data'!BN14/'graph data'!$CE$21</f>
        <v>0.20409530234024664</v>
      </c>
      <c r="BO13" s="23">
        <f>'paste data'!BO14/'graph data'!$CE$21</f>
        <v>0.17217403399133113</v>
      </c>
      <c r="BP13" s="23">
        <f>'paste data'!BP14/'graph data'!$CE$21</f>
        <v>0.14421332630769973</v>
      </c>
      <c r="BQ13" s="23">
        <f>'paste data'!BQ14/'graph data'!$CE$21</f>
        <v>0.12006649176153658</v>
      </c>
      <c r="BR13" s="23">
        <f>'paste data'!BR14/'graph data'!$CE$21</f>
        <v>0.10148770629357355</v>
      </c>
      <c r="BS13" s="23">
        <f>'paste data'!BS14/'graph data'!$CE$21</f>
        <v>0.085550434363546</v>
      </c>
      <c r="BT13" s="23">
        <f>'paste data'!BT14/'graph data'!$CE$21</f>
        <v>0.07507545736650084</v>
      </c>
      <c r="BU13" s="23">
        <f>'paste data'!BU14/'graph data'!$CE$21</f>
        <v>0.06404995766392246</v>
      </c>
      <c r="BV13" s="23">
        <f>'paste data'!BV14/'graph data'!$CE$21</f>
        <v>0.054661877280010575</v>
      </c>
      <c r="BW13" s="23">
        <f>'paste data'!BW14/'graph data'!$CE$21</f>
        <v>0.045828912652054035</v>
      </c>
      <c r="BX13" s="23">
        <f>'paste data'!BX14/'graph data'!$CE$21</f>
        <v>0.03909520105572273</v>
      </c>
      <c r="BY13" s="23">
        <f>'paste data'!BY14/'graph data'!$CE$21</f>
        <v>0.03444724779901815</v>
      </c>
      <c r="BZ13" s="23">
        <f>'paste data'!BZ14/'graph data'!$CE$21</f>
        <v>0.03012464367654369</v>
      </c>
      <c r="CA13" s="23">
        <f>'paste data'!CA14/'graph data'!$CE$21</f>
        <v>0.02596364630317701</v>
      </c>
      <c r="CB13" s="23">
        <f>'paste data'!CB14/'graph data'!$CE$21</f>
        <v>0.02251261111531458</v>
      </c>
      <c r="CC13" s="23">
        <f>'paste data'!CC14/'graph data'!$CE$21</f>
        <v>0.019424340655074736</v>
      </c>
      <c r="CD13" s="23">
        <f>'paste data'!CD14/'graph data'!$CE$21</f>
        <v>0.017229845852688892</v>
      </c>
      <c r="CE13" s="23">
        <f>'paste data'!CE14/'graph data'!$CE$21</f>
        <v>0.015564955258796975</v>
      </c>
      <c r="CF13" s="23">
        <f>'paste data'!CF14/'graph data'!$CE$21</f>
        <v>0.01397127412113903</v>
      </c>
      <c r="CG13" s="23">
        <f>'paste data'!CG14/'graph data'!$CE$21</f>
        <v>0.01244124837142998</v>
      </c>
      <c r="CH13" s="23">
        <f>'paste data'!CH14/'graph data'!$CE$21</f>
        <v>0.01125667316972893</v>
      </c>
      <c r="CI13" s="23">
        <f>'paste data'!CI14/'graph data'!$CE$21</f>
        <v>0.010038169654466482</v>
      </c>
      <c r="CJ13" s="23">
        <f>'paste data'!CJ14/'graph data'!$CE$21</f>
        <v>0.009043782007676592</v>
      </c>
      <c r="CK13" s="23">
        <f>'paste data'!CK14/'graph data'!$CE$21</f>
        <v>0.008034190250723187</v>
      </c>
      <c r="CL13" s="23">
        <f>'paste data'!CL14/'graph data'!$CE$21</f>
        <v>0.00699537324374983</v>
      </c>
      <c r="CM13" s="23">
        <f>'paste data'!CM14/'graph data'!$CE$21</f>
        <v>0.005921316745151876</v>
      </c>
      <c r="CN13" s="23">
        <f>'paste data'!CN14/'graph data'!$CE$21</f>
        <v>0.004825446125577514</v>
      </c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84" s="23" customFormat="1" ht="12.75">
      <c r="A14" s="23" t="s">
        <v>17</v>
      </c>
      <c r="B14" s="23">
        <f>'paste data'!B18/'graph data'!$CE$21</f>
        <v>0.24415775759179326</v>
      </c>
      <c r="C14" s="23">
        <f>'paste data'!C18/'graph data'!$CE$21</f>
        <v>0.24514712854771614</v>
      </c>
      <c r="D14" s="23">
        <f>'paste data'!D18/'graph data'!$CE$21</f>
        <v>0.2721224064760597</v>
      </c>
      <c r="E14" s="23">
        <f>'paste data'!E18/'graph data'!$CE$21</f>
        <v>0.3165386007278241</v>
      </c>
      <c r="F14" s="23">
        <f>'paste data'!F18/'graph data'!$CE$21</f>
        <v>0.35975621418589465</v>
      </c>
      <c r="G14" s="23">
        <f>'paste data'!G18/'graph data'!$CE$21</f>
        <v>0.3900331616302292</v>
      </c>
      <c r="H14" s="23">
        <f>'paste data'!H18/'graph data'!$CE$21</f>
        <v>0.40434191582563456</v>
      </c>
      <c r="I14" s="23">
        <f>'paste data'!I18/'graph data'!$CE$21</f>
        <v>0.4015133993649222</v>
      </c>
      <c r="J14" s="23">
        <f>'paste data'!J18/'graph data'!$CE$21</f>
        <v>0.3969194027875327</v>
      </c>
      <c r="K14" s="23">
        <f>'paste data'!K18/'graph data'!$CE$21</f>
        <v>0.4024728657656374</v>
      </c>
      <c r="L14" s="23">
        <f>'paste data'!L18/'graph data'!$CE$21</f>
        <v>0.4172789940483495</v>
      </c>
      <c r="M14" s="23">
        <f>'paste data'!M18/'graph data'!$CE$21</f>
        <v>0.43545461184491596</v>
      </c>
      <c r="N14" s="23">
        <f>'paste data'!N18/'graph data'!$CE$21</f>
        <v>0.45396482238458497</v>
      </c>
      <c r="O14" s="23">
        <f>'paste data'!O18/'graph data'!$CE$21</f>
        <v>0.4752138235624421</v>
      </c>
      <c r="P14" s="23">
        <f>'paste data'!P18/'graph data'!$CE$21</f>
        <v>0.49924805960828716</v>
      </c>
      <c r="Q14" s="23">
        <f>'paste data'!Q18/'graph data'!$CE$21</f>
        <v>0.5224086238056268</v>
      </c>
      <c r="R14" s="23">
        <f>'paste data'!R18/'graph data'!$CE$21</f>
        <v>0.5377558549238273</v>
      </c>
      <c r="S14" s="23">
        <f>'paste data'!S18/'graph data'!$CE$21</f>
        <v>0.5376463262875145</v>
      </c>
      <c r="T14" s="23">
        <f>'paste data'!T18/'graph data'!$CE$21</f>
        <v>0.5300356324837047</v>
      </c>
      <c r="U14" s="23">
        <f>'paste data'!U18/'graph data'!$CE$21</f>
        <v>0.4985012957041025</v>
      </c>
      <c r="V14" s="23">
        <f>'paste data'!V18/'graph data'!$CE$21</f>
        <v>0.4257020348498711</v>
      </c>
      <c r="W14" s="23">
        <f>'paste data'!W18/'graph data'!$CE$21</f>
        <v>0.314239566597095</v>
      </c>
      <c r="X14" s="23">
        <f>'paste data'!X18/'graph data'!$CE$21</f>
        <v>0.18498045237247795</v>
      </c>
      <c r="Y14" s="23">
        <f>'paste data'!Y18/'graph data'!$CE$21</f>
        <v>0.06305164163527634</v>
      </c>
      <c r="Z14" s="23">
        <f>'paste data'!Z18/'graph data'!$CE$21</f>
        <v>-0.0405372959147863</v>
      </c>
      <c r="AA14" s="23">
        <f>'paste data'!AA18/'graph data'!$CE$21</f>
        <v>-0.11792513033293582</v>
      </c>
      <c r="AB14" s="23">
        <f>'paste data'!AB18/'graph data'!$CE$21</f>
        <v>-0.16881153575257754</v>
      </c>
      <c r="AC14" s="23">
        <f>'paste data'!AC18/'graph data'!$CE$21</f>
        <v>-0.20549641439701594</v>
      </c>
      <c r="AD14" s="23">
        <f>'paste data'!AD18/'graph data'!$CE$21</f>
        <v>-0.23155324767996022</v>
      </c>
      <c r="AE14" s="23">
        <f>'paste data'!AE18/'graph data'!$CE$21</f>
        <v>-0.24614714561364656</v>
      </c>
      <c r="AF14" s="23">
        <f>'paste data'!AF18/'graph data'!$CE$21</f>
        <v>-0.25936960800556425</v>
      </c>
      <c r="AG14" s="23">
        <f>'paste data'!AG18/'graph data'!$CE$21</f>
        <v>-0.2783791156011818</v>
      </c>
      <c r="AH14" s="23">
        <f>'paste data'!AH18/'graph data'!$CE$21</f>
        <v>-0.30397310348474804</v>
      </c>
      <c r="AI14" s="23">
        <f>'paste data'!AI18/'graph data'!$CE$21</f>
        <v>-0.3362835123446845</v>
      </c>
      <c r="AJ14" s="23">
        <f>'paste data'!AJ18/'graph data'!$CE$21</f>
        <v>-0.3760218192418116</v>
      </c>
      <c r="AK14" s="23">
        <f>'paste data'!AK18/'graph data'!$CE$21</f>
        <v>-0.41716149195822466</v>
      </c>
      <c r="AL14" s="23">
        <f>'paste data'!AL18/'graph data'!$CE$21</f>
        <v>-0.45369742000414964</v>
      </c>
      <c r="AM14" s="23">
        <f>'paste data'!AM18/'graph data'!$CE$21</f>
        <v>-0.4919597767241512</v>
      </c>
      <c r="AN14" s="23">
        <f>'paste data'!AN18/'graph data'!$CE$21</f>
        <v>-0.5254343279447031</v>
      </c>
      <c r="AO14" s="23">
        <f>'paste data'!AO18/'graph data'!$CE$21</f>
        <v>-0.5512914116648655</v>
      </c>
      <c r="AP14" s="23">
        <f>'paste data'!AP18/'graph data'!$CE$21</f>
        <v>-0.5770005037316416</v>
      </c>
      <c r="AQ14" s="23">
        <f>'paste data'!AQ18/'graph data'!$CE$21</f>
        <v>-0.5893647604022049</v>
      </c>
      <c r="AR14" s="23">
        <f>'paste data'!AR18/'graph data'!$CE$21</f>
        <v>-0.5955889543877763</v>
      </c>
      <c r="AS14" s="23">
        <f>'paste data'!AS18/'graph data'!$CE$21</f>
        <v>-0.6054024036811505</v>
      </c>
      <c r="AT14" s="23">
        <f>'paste data'!AT18/'graph data'!$CE$21</f>
        <v>-0.6129766675801502</v>
      </c>
      <c r="AU14" s="23">
        <f>'paste data'!AU18/'graph data'!$CE$21</f>
        <v>-0.6099988556902401</v>
      </c>
      <c r="AV14" s="23">
        <f>'paste data'!AV18/'graph data'!$CE$21</f>
        <v>-0.5908443849623016</v>
      </c>
      <c r="AW14" s="23">
        <f>'paste data'!AW18/'graph data'!$CE$21</f>
        <v>-0.5542603691939763</v>
      </c>
      <c r="AX14" s="23">
        <f>'paste data'!AX18/'graph data'!$CE$21</f>
        <v>-0.5058389131613479</v>
      </c>
      <c r="AY14" s="23">
        <f>'paste data'!AY18/'graph data'!$CE$21</f>
        <v>-0.4381954570296908</v>
      </c>
      <c r="AZ14" s="23">
        <f>'paste data'!AZ18/'graph data'!$CE$21</f>
        <v>-0.36988591091973266</v>
      </c>
      <c r="BA14" s="23">
        <f>'paste data'!BA18/'graph data'!$CE$21</f>
        <v>-0.3047351763053155</v>
      </c>
      <c r="BB14" s="23">
        <f>'paste data'!BB18/'graph data'!$CE$21</f>
        <v>-0.2368556665270615</v>
      </c>
      <c r="BC14" s="23">
        <f>'paste data'!BC18/'graph data'!$CE$21</f>
        <v>-0.17305909023630128</v>
      </c>
      <c r="BD14" s="23">
        <f>'paste data'!BD18/'graph data'!$CE$21</f>
        <v>-0.11336775244264193</v>
      </c>
      <c r="BE14" s="23">
        <f>'paste data'!BE18/'graph data'!$CE$21</f>
        <v>-0.05746437489611419</v>
      </c>
      <c r="BF14" s="23">
        <f>'paste data'!BF18/'graph data'!$CE$21</f>
        <v>-0.00301189926442068</v>
      </c>
      <c r="BG14" s="23">
        <f>'paste data'!BG18/'graph data'!$CE$21</f>
        <v>0.04546490040725911</v>
      </c>
      <c r="BH14" s="23">
        <f>'paste data'!BH18/'graph data'!$CE$21</f>
        <v>0.08728084919262649</v>
      </c>
      <c r="BI14" s="23">
        <f>'paste data'!BI18/'graph data'!$CE$21</f>
        <v>0.1229027034792618</v>
      </c>
      <c r="BJ14" s="23">
        <f>'paste data'!BJ18/'graph data'!$CE$21</f>
        <v>0.15101782119396137</v>
      </c>
      <c r="BK14" s="23">
        <f>'paste data'!BK18/'graph data'!$CE$21</f>
        <v>0.17264385069197344</v>
      </c>
      <c r="BL14" s="23">
        <f>'paste data'!BL18/'graph data'!$CE$21</f>
        <v>0.1884078404871969</v>
      </c>
      <c r="BM14" s="23">
        <f>'paste data'!BM18/'graph data'!$CE$21</f>
        <v>0.19727350520435116</v>
      </c>
      <c r="BN14" s="23">
        <f>'paste data'!BN18/'graph data'!$CE$21</f>
        <v>0.2018412189812471</v>
      </c>
      <c r="BO14" s="23">
        <f>'paste data'!BO18/'graph data'!$CE$21</f>
        <v>0.20567432109032635</v>
      </c>
      <c r="BP14" s="23">
        <f>'paste data'!BP18/'graph data'!$CE$21</f>
        <v>0.20959399379139243</v>
      </c>
      <c r="BQ14" s="23">
        <f>'paste data'!BQ18/'graph data'!$CE$21</f>
        <v>0.2145684548034705</v>
      </c>
      <c r="BR14" s="23">
        <f>'paste data'!BR18/'graph data'!$CE$21</f>
        <v>0.22022952102754373</v>
      </c>
      <c r="BS14" s="23">
        <f>'paste data'!BS18/'graph data'!$CE$21</f>
        <v>0.22681110662826706</v>
      </c>
      <c r="BT14" s="23">
        <f>'paste data'!BT18/'graph data'!$CE$21</f>
        <v>0.23482688206842714</v>
      </c>
      <c r="BU14" s="23">
        <f>'paste data'!BU18/'graph data'!$CE$21</f>
        <v>0.24218022359511127</v>
      </c>
      <c r="BV14" s="23">
        <f>'paste data'!BV18/'graph data'!$CE$21</f>
        <v>0.2501583427736162</v>
      </c>
      <c r="BW14" s="23">
        <f>'paste data'!BW18/'graph data'!$CE$21</f>
        <v>0.2572678670545723</v>
      </c>
      <c r="BX14" s="23">
        <f>'paste data'!BX18/'graph data'!$CE$21</f>
        <v>0.2639138197375363</v>
      </c>
      <c r="BY14" s="23">
        <f>'paste data'!BY18/'graph data'!$CE$21</f>
        <v>0.2717116367194245</v>
      </c>
      <c r="BZ14" s="23">
        <f>'paste data'!BZ18/'graph data'!$CE$21</f>
        <v>0.2796042675433573</v>
      </c>
      <c r="CA14" s="23">
        <f>'paste data'!CA18/'graph data'!$CE$21</f>
        <v>0.28782141334178746</v>
      </c>
      <c r="CB14" s="23">
        <f>'paste data'!CB18/'graph data'!$CE$21</f>
        <v>0.29620951389643435</v>
      </c>
      <c r="CC14" s="23">
        <f>'paste data'!CC18/'graph data'!$CE$21</f>
        <v>0.30481672107746743</v>
      </c>
      <c r="CD14" s="23">
        <f>'paste data'!CD18/'graph data'!$CE$21</f>
        <v>0.31360251790526034</v>
      </c>
      <c r="CE14" s="23">
        <f>'paste data'!CE18/'graph data'!$CE$21</f>
        <v>0.32539918929067857</v>
      </c>
      <c r="CF14" s="23">
        <f>'paste data'!CF18/'graph data'!$CE$21</f>
        <v>0.3387216839635828</v>
      </c>
      <c r="CG14" s="23">
        <f>'paste data'!CG18/'graph data'!$CE$21</f>
        <v>0.35198808317484465</v>
      </c>
      <c r="CH14" s="23">
        <f>'paste data'!CH18/'graph data'!$CE$21</f>
        <v>0.3650866446465245</v>
      </c>
      <c r="CI14" s="23">
        <f>'paste data'!CI18/'graph data'!$CE$21</f>
        <v>0.37892778491121176</v>
      </c>
      <c r="CJ14" s="23">
        <f>'paste data'!CJ18/'graph data'!$CE$21</f>
        <v>0.39280926269088684</v>
      </c>
      <c r="CK14" s="23">
        <f>'paste data'!CK18/'graph data'!$CE$21</f>
        <v>0.40681787152968324</v>
      </c>
      <c r="CL14" s="23">
        <f>'paste data'!CL18/'graph data'!$CE$21</f>
        <v>0.41809015452785137</v>
      </c>
      <c r="CM14" s="23">
        <f>'paste data'!CM18/'graph data'!$CE$21</f>
        <v>0.43344663628108293</v>
      </c>
      <c r="CN14" s="23">
        <f>'paste data'!CN18/'graph data'!$CE$21</f>
        <v>0.44988203253203224</v>
      </c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84" s="23" customFormat="1" ht="12.75">
      <c r="A15" s="23" t="s">
        <v>52</v>
      </c>
      <c r="B15" s="23">
        <f>'paste data'!B53/'graph data'!$CE$21</f>
        <v>0.15267967876952973</v>
      </c>
      <c r="C15" s="23">
        <f>'paste data'!C53/'graph data'!$CE$21</f>
        <v>0.14464129525447875</v>
      </c>
      <c r="D15" s="23">
        <f>'paste data'!D53/'graph data'!$CE$21</f>
        <v>0.13863258410860815</v>
      </c>
      <c r="E15" s="23">
        <f>'paste data'!E53/'graph data'!$CE$21</f>
        <v>0.13529175520715453</v>
      </c>
      <c r="F15" s="23">
        <f>'paste data'!F53/'graph data'!$CE$21</f>
        <v>0.13389688965880767</v>
      </c>
      <c r="G15" s="23">
        <f>'paste data'!G53/'graph data'!$CE$21</f>
        <v>0.1338588678646521</v>
      </c>
      <c r="H15" s="23">
        <f>'paste data'!H53/'graph data'!$CE$21</f>
        <v>0.2451389815788385</v>
      </c>
      <c r="I15" s="23">
        <f>'paste data'!I53/'graph data'!$CE$21</f>
        <v>0.2431493752105821</v>
      </c>
      <c r="J15" s="23">
        <f>'paste data'!J53/'graph data'!$CE$21</f>
        <v>0.2336278237834009</v>
      </c>
      <c r="K15" s="23">
        <f>'paste data'!K53/'graph data'!$CE$21</f>
        <v>0.23689282850379328</v>
      </c>
      <c r="L15" s="23">
        <f>'paste data'!L53/'graph data'!$CE$21</f>
        <v>0.22206972145632004</v>
      </c>
      <c r="M15" s="23">
        <f>'paste data'!M53/'graph data'!$CE$21</f>
        <v>0.23087136271823572</v>
      </c>
      <c r="N15" s="23">
        <f>'paste data'!N53/'graph data'!$CE$21</f>
        <v>0.25289297620678747</v>
      </c>
      <c r="O15" s="23">
        <f>'paste data'!O53/'graph data'!$CE$21</f>
        <v>0.2543366997278597</v>
      </c>
      <c r="P15" s="23">
        <f>'paste data'!P53/'graph data'!$CE$21</f>
        <v>0.24142991771008562</v>
      </c>
      <c r="Q15" s="23">
        <f>'paste data'!Q53/'graph data'!$CE$21</f>
        <v>0.18181128064793864</v>
      </c>
      <c r="R15" s="23">
        <f>'paste data'!R53/'graph data'!$CE$21</f>
        <v>0.17083892346308344</v>
      </c>
      <c r="S15" s="23">
        <f>'paste data'!S53/'graph data'!$CE$21</f>
        <v>0.15621466550237367</v>
      </c>
      <c r="T15" s="23">
        <f>'paste data'!T53/'graph data'!$CE$21</f>
        <v>0.1088718570647265</v>
      </c>
      <c r="U15" s="23">
        <f>'paste data'!U53/'graph data'!$CE$21</f>
        <v>0.10127348778525848</v>
      </c>
      <c r="V15" s="23">
        <f>'paste data'!V53/'graph data'!$CE$21</f>
        <v>0.09131800704316732</v>
      </c>
      <c r="W15" s="23">
        <f>'paste data'!W53/'graph data'!$CE$21</f>
        <v>0.07550238180700561</v>
      </c>
      <c r="X15" s="23">
        <f>'paste data'!X53/'graph data'!$CE$21</f>
        <v>0.04967591791037014</v>
      </c>
      <c r="Y15" s="23">
        <f>'paste data'!Y53/'graph data'!$CE$21</f>
        <v>0.025580645683731865</v>
      </c>
      <c r="Z15" s="23">
        <f>'paste data'!Z53/'graph data'!$CE$21</f>
        <v>0.00033986714603927214</v>
      </c>
      <c r="AA15" s="23">
        <f>'paste data'!AA53/'graph data'!$CE$21</f>
        <v>-0.024199062908218136</v>
      </c>
      <c r="AB15" s="23">
        <f>'paste data'!AB53/'graph data'!$CE$21</f>
        <v>-0.0466348855861331</v>
      </c>
      <c r="AC15" s="23">
        <f>'paste data'!AC53/'graph data'!$CE$21</f>
        <v>-0.0712557271922647</v>
      </c>
      <c r="AD15" s="23">
        <f>'paste data'!AD53/'graph data'!$CE$21</f>
        <v>-0.0957524203716369</v>
      </c>
      <c r="AE15" s="23">
        <f>'paste data'!AE53/'graph data'!$CE$21</f>
        <v>-0.11550201351221483</v>
      </c>
      <c r="AF15" s="23">
        <f>'paste data'!AF53/'graph data'!$CE$21</f>
        <v>-0.13221185559566986</v>
      </c>
      <c r="AG15" s="23">
        <f>'paste data'!AG53/'graph data'!$CE$21</f>
        <v>-0.14380332033948856</v>
      </c>
      <c r="AH15" s="23">
        <f>'paste data'!AH53/'graph data'!$CE$21</f>
        <v>-0.15185302068933065</v>
      </c>
      <c r="AI15" s="23">
        <f>'paste data'!AI53/'graph data'!$CE$21</f>
        <v>-0.16003765699298206</v>
      </c>
      <c r="AJ15" s="23">
        <f>'paste data'!AJ53/'graph data'!$CE$21</f>
        <v>-0.16805970861556324</v>
      </c>
      <c r="AK15" s="23">
        <f>'paste data'!AK53/'graph data'!$CE$21</f>
        <v>-0.17492783914635432</v>
      </c>
      <c r="AL15" s="23">
        <f>'paste data'!AL53/'graph data'!$CE$21</f>
        <v>-0.18545252239196347</v>
      </c>
      <c r="AM15" s="23">
        <f>'paste data'!AM53/'graph data'!$CE$21</f>
        <v>-0.19793156331647732</v>
      </c>
      <c r="AN15" s="23">
        <f>'paste data'!AN53/'graph data'!$CE$21</f>
        <v>-0.2056835687254706</v>
      </c>
      <c r="AO15" s="23">
        <f>'paste data'!AO53/'graph data'!$CE$21</f>
        <v>-0.21157608592673682</v>
      </c>
      <c r="AP15" s="23">
        <f>'paste data'!AP53/'graph data'!$CE$21</f>
        <v>-0.21425050951950722</v>
      </c>
      <c r="AQ15" s="23">
        <f>'paste data'!AQ53/'graph data'!$CE$21</f>
        <v>-0.21155738043887976</v>
      </c>
      <c r="AR15" s="23">
        <f>'paste data'!AR53/'graph data'!$CE$21</f>
        <v>-0.21147858170244574</v>
      </c>
      <c r="AS15" s="23">
        <f>'paste data'!AS53/'graph data'!$CE$21</f>
        <v>-0.2094347609521097</v>
      </c>
      <c r="AT15" s="23">
        <f>'paste data'!AT53/'graph data'!$CE$21</f>
        <v>-0.20642865713625524</v>
      </c>
      <c r="AU15" s="23">
        <f>'paste data'!AU53/'graph data'!$CE$21</f>
        <v>-0.20747580813225427</v>
      </c>
      <c r="AV15" s="23">
        <f>'paste data'!AV53/'graph data'!$CE$21</f>
        <v>-0.2035420636202774</v>
      </c>
      <c r="AW15" s="23">
        <f>'paste data'!AW53/'graph data'!$CE$21</f>
        <v>-0.19541228320181867</v>
      </c>
      <c r="AX15" s="23">
        <f>'paste data'!AX53/'graph data'!$CE$21</f>
        <v>-0.19338157080994078</v>
      </c>
      <c r="AY15" s="23">
        <f>'paste data'!AY53/'graph data'!$CE$21</f>
        <v>-0.18621637250281065</v>
      </c>
      <c r="AZ15" s="23">
        <f>'paste data'!AZ53/'graph data'!$CE$21</f>
        <v>-0.17753301056591037</v>
      </c>
      <c r="BA15" s="23">
        <f>'paste data'!BA53/'graph data'!$CE$21</f>
        <v>-0.16502406926169552</v>
      </c>
      <c r="BB15" s="23">
        <f>'paste data'!BB53/'graph data'!$CE$21</f>
        <v>-0.1480613976013757</v>
      </c>
      <c r="BC15" s="23">
        <f>'paste data'!BC53/'graph data'!$CE$21</f>
        <v>-0.13240205406481412</v>
      </c>
      <c r="BD15" s="23">
        <f>'paste data'!BD53/'graph data'!$CE$21</f>
        <v>-0.11456402577707389</v>
      </c>
      <c r="BE15" s="23">
        <f>'paste data'!BE53/'graph data'!$CE$21</f>
        <v>-0.09542305081963282</v>
      </c>
      <c r="BF15" s="23">
        <f>'paste data'!BF53/'graph data'!$CE$21</f>
        <v>-0.07526562614371038</v>
      </c>
      <c r="BG15" s="23">
        <f>'paste data'!BG53/'graph data'!$CE$21</f>
        <v>-0.05425630309025136</v>
      </c>
      <c r="BH15" s="23">
        <f>'paste data'!BH53/'graph data'!$CE$21</f>
        <v>-0.032886038279986415</v>
      </c>
      <c r="BI15" s="23">
        <f>'paste data'!BI53/'graph data'!$CE$21</f>
        <v>-0.014088443276265482</v>
      </c>
      <c r="BJ15" s="23">
        <f>'paste data'!BJ53/'graph data'!$CE$21</f>
        <v>0.0016319592127230183</v>
      </c>
      <c r="BK15" s="23">
        <f>'paste data'!BK53/'graph data'!$CE$21</f>
        <v>0.018296518331439096</v>
      </c>
      <c r="BL15" s="23">
        <f>'paste data'!BL53/'graph data'!$CE$21</f>
        <v>0.03420152018178286</v>
      </c>
      <c r="BM15" s="23">
        <f>'paste data'!BM53/'graph data'!$CE$21</f>
        <v>0.04792720100765884</v>
      </c>
      <c r="BN15" s="23">
        <f>'paste data'!BN53/'graph data'!$CE$21</f>
        <v>0.060601815409906</v>
      </c>
      <c r="BO15" s="23">
        <f>'paste data'!BO53/'graph data'!$CE$21</f>
        <v>0.07478457810677365</v>
      </c>
      <c r="BP15" s="23">
        <f>'paste data'!BP53/'graph data'!$CE$21</f>
        <v>0.09169949150023422</v>
      </c>
      <c r="BQ15" s="23">
        <f>'paste data'!BQ53/'graph data'!$CE$21</f>
        <v>0.10594011755377841</v>
      </c>
      <c r="BR15" s="23">
        <f>'paste data'!BR53/'graph data'!$CE$21</f>
        <v>0.12251278089843233</v>
      </c>
      <c r="BS15" s="23">
        <f>'paste data'!BS53/'graph data'!$CE$21</f>
        <v>0.1351133379639325</v>
      </c>
      <c r="BT15" s="23">
        <f>'paste data'!BT53/'graph data'!$CE$21</f>
        <v>0.14532480943303924</v>
      </c>
      <c r="BU15" s="23">
        <f>'paste data'!BU53/'graph data'!$CE$21</f>
        <v>0.1540654581615681</v>
      </c>
      <c r="BV15" s="23">
        <f>'paste data'!BV53/'graph data'!$CE$21</f>
        <v>0.1637924998887138</v>
      </c>
      <c r="BW15" s="23">
        <f>'paste data'!BW53/'graph data'!$CE$21</f>
        <v>0.17523352250322083</v>
      </c>
      <c r="BX15" s="23">
        <f>'paste data'!BX53/'graph data'!$CE$21</f>
        <v>0.18554927793342513</v>
      </c>
      <c r="BY15" s="23">
        <f>'paste data'!BY53/'graph data'!$CE$21</f>
        <v>0.19509040557746984</v>
      </c>
      <c r="BZ15" s="23">
        <f>'paste data'!BZ53/'graph data'!$CE$21</f>
        <v>0.20092698240960874</v>
      </c>
      <c r="CA15" s="23">
        <f>'paste data'!CA53/'graph data'!$CE$21</f>
        <v>0.2055261080519897</v>
      </c>
      <c r="CB15" s="23">
        <f>'paste data'!CB53/'graph data'!$CE$21</f>
        <v>0.20749909817256001</v>
      </c>
      <c r="CC15" s="23">
        <f>'paste data'!CC53/'graph data'!$CE$21</f>
        <v>0.20800629007874064</v>
      </c>
      <c r="CD15" s="23">
        <f>'paste data'!CD53/'graph data'!$CE$21</f>
        <v>0.20706551192282718</v>
      </c>
      <c r="CE15" s="23">
        <f>'paste data'!CE53/'graph data'!$CE$21</f>
        <v>0.2071724122902364</v>
      </c>
      <c r="CF15" s="23">
        <f>'paste data'!CF53/'graph data'!$CE$21</f>
        <v>0.20666876783021298</v>
      </c>
      <c r="CG15" s="23">
        <f>'paste data'!CG53/'graph data'!$CE$21</f>
        <v>0.20561435605551065</v>
      </c>
      <c r="CH15" s="23">
        <f>'paste data'!CH53/'graph data'!$CE$21</f>
        <v>0.20434077766671657</v>
      </c>
      <c r="CI15" s="23">
        <f>'paste data'!CI53/'graph data'!$CE$21</f>
        <v>0.20347111769787293</v>
      </c>
      <c r="CJ15" s="23">
        <f>'paste data'!CJ53/'graph data'!$CE$21</f>
        <v>0.20276728269033906</v>
      </c>
      <c r="CK15" s="23">
        <f>'paste data'!CK53/'graph data'!$CE$21</f>
        <v>0.20206600180531833</v>
      </c>
      <c r="CL15" s="23">
        <f>'paste data'!CL53/'graph data'!$CE$21</f>
        <v>0.20111412698863823</v>
      </c>
      <c r="CM15" s="23">
        <f>'paste data'!CM53/'graph data'!$CE$21</f>
        <v>0.20041370937218858</v>
      </c>
      <c r="CN15" s="23">
        <f>'paste data'!CN53/'graph data'!$CE$21</f>
        <v>0.19965426223938215</v>
      </c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92" ht="12.75">
      <c r="A16" t="s">
        <v>129</v>
      </c>
      <c r="B16" s="23">
        <f>B11-B14-B15</f>
        <v>0.0025855250055693835</v>
      </c>
      <c r="C16" s="23">
        <f aca="true" t="shared" si="3" ref="C16:BN16">C11-C14-C15</f>
        <v>0.0005084249330201962</v>
      </c>
      <c r="D16" s="23">
        <f t="shared" si="3"/>
        <v>-0.02794975458571955</v>
      </c>
      <c r="E16" s="23">
        <f t="shared" si="3"/>
        <v>-0.0199177307437145</v>
      </c>
      <c r="F16" s="23">
        <f t="shared" si="3"/>
        <v>0.03119647378281029</v>
      </c>
      <c r="G16" s="23">
        <f t="shared" si="3"/>
        <v>0.07144032282599924</v>
      </c>
      <c r="H16" s="23">
        <f t="shared" si="3"/>
        <v>0.015547287385277941</v>
      </c>
      <c r="I16" s="23">
        <f t="shared" si="3"/>
        <v>-0.020526158705920727</v>
      </c>
      <c r="J16" s="23">
        <f t="shared" si="3"/>
        <v>-0.005948066368756277</v>
      </c>
      <c r="K16" s="23">
        <f t="shared" si="3"/>
        <v>-0.014292049394380002</v>
      </c>
      <c r="L16" s="23">
        <f t="shared" si="3"/>
        <v>0.007116303986688166</v>
      </c>
      <c r="M16" s="23">
        <f t="shared" si="3"/>
        <v>-0.0008351094766761991</v>
      </c>
      <c r="N16" s="23">
        <f t="shared" si="3"/>
        <v>0.004552631254586825</v>
      </c>
      <c r="O16" s="23">
        <f t="shared" si="3"/>
        <v>0.0010100676246863616</v>
      </c>
      <c r="P16" s="23">
        <f t="shared" si="3"/>
        <v>-0.003593473117321472</v>
      </c>
      <c r="Q16" s="23">
        <f t="shared" si="3"/>
        <v>0.000480962379587363</v>
      </c>
      <c r="R16" s="23">
        <f t="shared" si="3"/>
        <v>0.023319254150995394</v>
      </c>
      <c r="S16" s="23">
        <f t="shared" si="3"/>
        <v>0.00370370863872177</v>
      </c>
      <c r="T16" s="23">
        <f t="shared" si="3"/>
        <v>-0.008916867442651008</v>
      </c>
      <c r="U16" s="23">
        <f t="shared" si="3"/>
        <v>0.030865425535650068</v>
      </c>
      <c r="V16" s="23">
        <f t="shared" si="3"/>
        <v>0.03275413155088898</v>
      </c>
      <c r="W16" s="23">
        <f t="shared" si="3"/>
        <v>0.025687493433076664</v>
      </c>
      <c r="X16" s="23">
        <f t="shared" si="3"/>
        <v>0.006914910523823939</v>
      </c>
      <c r="Y16" s="23">
        <f t="shared" si="3"/>
        <v>0.0008867437423925144</v>
      </c>
      <c r="Z16" s="23">
        <f t="shared" si="3"/>
        <v>0.01847660780593771</v>
      </c>
      <c r="AA16" s="23">
        <f t="shared" si="3"/>
        <v>0.02482030982386473</v>
      </c>
      <c r="AB16" s="23">
        <f t="shared" si="3"/>
        <v>0.042549417770570946</v>
      </c>
      <c r="AC16" s="23">
        <f t="shared" si="3"/>
        <v>0.0595094961939977</v>
      </c>
      <c r="AD16" s="23">
        <f t="shared" si="3"/>
        <v>0.0772026661939685</v>
      </c>
      <c r="AE16" s="23">
        <f t="shared" si="3"/>
        <v>0.10858507957573711</v>
      </c>
      <c r="AF16" s="23">
        <f t="shared" si="3"/>
        <v>0.13616667753349945</v>
      </c>
      <c r="AG16" s="23">
        <f t="shared" si="3"/>
        <v>0.15719188070645856</v>
      </c>
      <c r="AH16" s="23">
        <f t="shared" si="3"/>
        <v>0.17959378214457516</v>
      </c>
      <c r="AI16" s="23">
        <f t="shared" si="3"/>
        <v>0.19861205679846167</v>
      </c>
      <c r="AJ16" s="23">
        <f t="shared" si="3"/>
        <v>0.2185919038175247</v>
      </c>
      <c r="AK16" s="23">
        <f t="shared" si="3"/>
        <v>0.24675171686758843</v>
      </c>
      <c r="AL16" s="23">
        <f t="shared" si="3"/>
        <v>0.28357632337559324</v>
      </c>
      <c r="AM16" s="23">
        <f t="shared" si="3"/>
        <v>0.3295968570720659</v>
      </c>
      <c r="AN16" s="23">
        <f t="shared" si="3"/>
        <v>0.3553554844326858</v>
      </c>
      <c r="AO16" s="23">
        <f t="shared" si="3"/>
        <v>0.37769112903955054</v>
      </c>
      <c r="AP16" s="23">
        <f t="shared" si="3"/>
        <v>0.40838844356646253</v>
      </c>
      <c r="AQ16" s="23">
        <f t="shared" si="3"/>
        <v>0.42679248971402306</v>
      </c>
      <c r="AR16" s="23">
        <f t="shared" si="3"/>
        <v>0.4501473488569192</v>
      </c>
      <c r="AS16" s="23">
        <f t="shared" si="3"/>
        <v>0.4613537677220849</v>
      </c>
      <c r="AT16" s="23">
        <f t="shared" si="3"/>
        <v>0.4598693049280838</v>
      </c>
      <c r="AU16" s="23">
        <f t="shared" si="3"/>
        <v>0.4618521280347465</v>
      </c>
      <c r="AV16" s="23">
        <f t="shared" si="3"/>
        <v>0.45938851298994865</v>
      </c>
      <c r="AW16" s="23">
        <f t="shared" si="3"/>
        <v>0.4548203785133974</v>
      </c>
      <c r="AX16" s="23">
        <f t="shared" si="3"/>
        <v>0.44456843400451673</v>
      </c>
      <c r="AY16" s="23">
        <f t="shared" si="3"/>
        <v>0.4115402414858335</v>
      </c>
      <c r="AZ16" s="23">
        <f t="shared" si="3"/>
        <v>0.3701413149086549</v>
      </c>
      <c r="BA16" s="23">
        <f t="shared" si="3"/>
        <v>0.32547255225479754</v>
      </c>
      <c r="BB16" s="23">
        <f t="shared" si="3"/>
        <v>0.2826783888356289</v>
      </c>
      <c r="BC16" s="23">
        <f t="shared" si="3"/>
        <v>0.24354782016829782</v>
      </c>
      <c r="BD16" s="23">
        <f t="shared" si="3"/>
        <v>0.21215965257598052</v>
      </c>
      <c r="BE16" s="23">
        <f t="shared" si="3"/>
        <v>0.1882093579174569</v>
      </c>
      <c r="BF16" s="23">
        <f t="shared" si="3"/>
        <v>0.16452414926607634</v>
      </c>
      <c r="BG16" s="23">
        <f t="shared" si="3"/>
        <v>0.1494822777056459</v>
      </c>
      <c r="BH16" s="23">
        <f t="shared" si="3"/>
        <v>0.1386513017097603</v>
      </c>
      <c r="BI16" s="23">
        <f t="shared" si="3"/>
        <v>0.1302786353650116</v>
      </c>
      <c r="BJ16" s="23">
        <f t="shared" si="3"/>
        <v>0.12574046847472012</v>
      </c>
      <c r="BK16" s="23">
        <f t="shared" si="3"/>
        <v>0.1256999073995539</v>
      </c>
      <c r="BL16" s="23">
        <f t="shared" si="3"/>
        <v>0.13293546293744812</v>
      </c>
      <c r="BM16" s="23">
        <f t="shared" si="3"/>
        <v>0.14954548340111773</v>
      </c>
      <c r="BN16" s="23">
        <f t="shared" si="3"/>
        <v>0.1694280535067698</v>
      </c>
      <c r="BO16" s="23">
        <f aca="true" t="shared" si="4" ref="BO16:CN16">BO11-BO14-BO15</f>
        <v>0.18349325884037576</v>
      </c>
      <c r="BP16" s="23">
        <f t="shared" si="4"/>
        <v>0.19051794170779945</v>
      </c>
      <c r="BQ16" s="23">
        <f t="shared" si="4"/>
        <v>0.1959129044626452</v>
      </c>
      <c r="BR16" s="23">
        <f t="shared" si="4"/>
        <v>0.1940486927770822</v>
      </c>
      <c r="BS16" s="23">
        <f t="shared" si="4"/>
        <v>0.19338967324083894</v>
      </c>
      <c r="BT16" s="23">
        <f t="shared" si="4"/>
        <v>0.18694606387270832</v>
      </c>
      <c r="BU16" s="23">
        <f t="shared" si="4"/>
        <v>0.18388043608342355</v>
      </c>
      <c r="BV16" s="23">
        <f t="shared" si="4"/>
        <v>0.1774989848185729</v>
      </c>
      <c r="BW16" s="23">
        <f t="shared" si="4"/>
        <v>0.16804227304562985</v>
      </c>
      <c r="BX16" s="23">
        <f t="shared" si="4"/>
        <v>0.16062681279969</v>
      </c>
      <c r="BY16" s="23">
        <f t="shared" si="4"/>
        <v>0.14871371784132373</v>
      </c>
      <c r="BZ16" s="23">
        <f t="shared" si="4"/>
        <v>0.14123316057248766</v>
      </c>
      <c r="CA16" s="23">
        <f t="shared" si="4"/>
        <v>0.13490925146370134</v>
      </c>
      <c r="CB16" s="23">
        <f t="shared" si="4"/>
        <v>0.13149959301649344</v>
      </c>
      <c r="CC16" s="23">
        <f t="shared" si="4"/>
        <v>0.12700281321658016</v>
      </c>
      <c r="CD16" s="23">
        <f t="shared" si="4"/>
        <v>0.12368842534425101</v>
      </c>
      <c r="CE16" s="23">
        <f t="shared" si="4"/>
        <v>0.11608194834157273</v>
      </c>
      <c r="CF16" s="23">
        <f t="shared" si="4"/>
        <v>0.10859491838901697</v>
      </c>
      <c r="CG16" s="23">
        <f t="shared" si="4"/>
        <v>0.10211637681378133</v>
      </c>
      <c r="CH16" s="23">
        <f t="shared" si="4"/>
        <v>0.10091214648138089</v>
      </c>
      <c r="CI16" s="23">
        <f t="shared" si="4"/>
        <v>0.08898247503705323</v>
      </c>
      <c r="CJ16" s="23">
        <f t="shared" si="4"/>
        <v>0.08131709026241013</v>
      </c>
      <c r="CK16" s="23">
        <f t="shared" si="4"/>
        <v>0.07341300709374812</v>
      </c>
      <c r="CL16" s="23">
        <f t="shared" si="4"/>
        <v>0.06841645002320224</v>
      </c>
      <c r="CM16" s="23">
        <f t="shared" si="4"/>
        <v>0.05907733669254536</v>
      </c>
      <c r="CN16" s="23">
        <f t="shared" si="4"/>
        <v>0.04888684820229339</v>
      </c>
    </row>
    <row r="19" spans="61:62" ht="12.75">
      <c r="BI19" t="s">
        <v>79</v>
      </c>
      <c r="BJ19" t="s">
        <v>79</v>
      </c>
    </row>
    <row r="20" spans="1:103" ht="12.75">
      <c r="A20" t="s">
        <v>0</v>
      </c>
      <c r="B20" t="s">
        <v>50</v>
      </c>
      <c r="C20" t="s">
        <v>17</v>
      </c>
      <c r="D20" t="s">
        <v>52</v>
      </c>
      <c r="E20" t="s">
        <v>53</v>
      </c>
      <c r="F20" t="s">
        <v>54</v>
      </c>
      <c r="G20" t="s">
        <v>55</v>
      </c>
      <c r="H20" t="s">
        <v>56</v>
      </c>
      <c r="I20" t="s">
        <v>30</v>
      </c>
      <c r="J20" t="s">
        <v>31</v>
      </c>
      <c r="K20" t="s">
        <v>47</v>
      </c>
      <c r="L20" t="s">
        <v>48</v>
      </c>
      <c r="M20" t="s">
        <v>49</v>
      </c>
      <c r="N20" t="s">
        <v>55</v>
      </c>
      <c r="O20" t="s">
        <v>58</v>
      </c>
      <c r="P20" t="s">
        <v>61</v>
      </c>
      <c r="Q20" t="s">
        <v>64</v>
      </c>
      <c r="R20" t="s">
        <v>67</v>
      </c>
      <c r="S20" t="s">
        <v>56</v>
      </c>
      <c r="T20" t="s">
        <v>59</v>
      </c>
      <c r="U20" t="s">
        <v>62</v>
      </c>
      <c r="V20" t="s">
        <v>65</v>
      </c>
      <c r="W20" t="s">
        <v>68</v>
      </c>
      <c r="X20" t="s">
        <v>57</v>
      </c>
      <c r="Y20" t="s">
        <v>60</v>
      </c>
      <c r="Z20" t="s">
        <v>63</v>
      </c>
      <c r="AA20" t="s">
        <v>66</v>
      </c>
      <c r="AB20" t="s">
        <v>69</v>
      </c>
      <c r="AD20" t="s">
        <v>0</v>
      </c>
      <c r="AE20" t="s">
        <v>17</v>
      </c>
      <c r="AF20" t="s">
        <v>18</v>
      </c>
      <c r="AG20" t="s">
        <v>19</v>
      </c>
      <c r="AH20" t="s">
        <v>26</v>
      </c>
      <c r="AI20" t="s">
        <v>27</v>
      </c>
      <c r="AJ20" t="s">
        <v>28</v>
      </c>
      <c r="AK20" t="s">
        <v>29</v>
      </c>
      <c r="AL20" t="s">
        <v>30</v>
      </c>
      <c r="AM20" t="s">
        <v>31</v>
      </c>
      <c r="AN20" t="s">
        <v>47</v>
      </c>
      <c r="AO20" t="s">
        <v>48</v>
      </c>
      <c r="AP20" t="s">
        <v>49</v>
      </c>
      <c r="AQ20" t="s">
        <v>32</v>
      </c>
      <c r="AR20" t="s">
        <v>35</v>
      </c>
      <c r="AS20" t="s">
        <v>38</v>
      </c>
      <c r="AT20" t="s">
        <v>41</v>
      </c>
      <c r="AU20" t="s">
        <v>44</v>
      </c>
      <c r="AV20" t="s">
        <v>33</v>
      </c>
      <c r="AW20" t="s">
        <v>36</v>
      </c>
      <c r="AX20" t="s">
        <v>39</v>
      </c>
      <c r="AY20" t="s">
        <v>42</v>
      </c>
      <c r="AZ20" t="s">
        <v>45</v>
      </c>
      <c r="BA20" t="s">
        <v>34</v>
      </c>
      <c r="BB20" t="s">
        <v>37</v>
      </c>
      <c r="BC20" t="s">
        <v>40</v>
      </c>
      <c r="BD20" t="s">
        <v>43</v>
      </c>
      <c r="BE20" t="s">
        <v>46</v>
      </c>
      <c r="BG20" t="s">
        <v>18</v>
      </c>
      <c r="BH20" t="s">
        <v>19</v>
      </c>
      <c r="BI20" t="s">
        <v>80</v>
      </c>
      <c r="BJ20" t="s">
        <v>81</v>
      </c>
      <c r="BL20" t="s">
        <v>0</v>
      </c>
      <c r="BM20" t="s">
        <v>1</v>
      </c>
      <c r="BN20" t="s">
        <v>2</v>
      </c>
      <c r="BO20" t="s">
        <v>3</v>
      </c>
      <c r="BP20" t="s">
        <v>4</v>
      </c>
      <c r="BQ20" t="s">
        <v>5</v>
      </c>
      <c r="BR20" t="s">
        <v>6</v>
      </c>
      <c r="BS20" t="s">
        <v>7</v>
      </c>
      <c r="BT20" t="s">
        <v>8</v>
      </c>
      <c r="BU20" t="s">
        <v>9</v>
      </c>
      <c r="BV20" t="s">
        <v>10</v>
      </c>
      <c r="BW20" t="s">
        <v>11</v>
      </c>
      <c r="BX20" t="s">
        <v>12</v>
      </c>
      <c r="BY20" t="s">
        <v>13</v>
      </c>
      <c r="BZ20" t="s">
        <v>14</v>
      </c>
      <c r="CA20" t="s">
        <v>15</v>
      </c>
      <c r="CB20" t="s">
        <v>16</v>
      </c>
      <c r="CC20" t="s">
        <v>127</v>
      </c>
      <c r="CF20" t="s">
        <v>13</v>
      </c>
      <c r="CH20" t="s">
        <v>0</v>
      </c>
      <c r="CI20" t="s">
        <v>1</v>
      </c>
      <c r="CJ20" t="s">
        <v>17</v>
      </c>
      <c r="CK20" t="s">
        <v>52</v>
      </c>
      <c r="CL20" t="s">
        <v>129</v>
      </c>
      <c r="CM20" t="s">
        <v>84</v>
      </c>
      <c r="CN20" t="s">
        <v>85</v>
      </c>
      <c r="CO20" s="7" t="s">
        <v>86</v>
      </c>
      <c r="CR20" t="s">
        <v>87</v>
      </c>
      <c r="CS20" t="s">
        <v>88</v>
      </c>
      <c r="CT20" s="7" t="s">
        <v>73</v>
      </c>
      <c r="CU20" s="7" t="s">
        <v>89</v>
      </c>
      <c r="CV20" t="s">
        <v>44</v>
      </c>
      <c r="CY20" t="s">
        <v>125</v>
      </c>
    </row>
    <row r="21" spans="1:103" ht="12.75">
      <c r="A21">
        <v>0</v>
      </c>
      <c r="B21">
        <f>VLOOKUP(B$20,'paste data'!$A$2:$CN$100,'graph data'!$A21+2,FALSE)/'graph data'!$CE$21</f>
        <v>0.39683743636132296</v>
      </c>
      <c r="C21">
        <f>VLOOKUP(C$20,'paste data'!$A$2:$CN$100,'graph data'!$A21+2,FALSE)/'graph data'!$CE$21</f>
        <v>0.24415775759179326</v>
      </c>
      <c r="D21">
        <f>VLOOKUP(D$20,'paste data'!$A$2:$CN$100,'graph data'!$A21+2,FALSE)/'graph data'!$CE$21</f>
        <v>0.15267967876952973</v>
      </c>
      <c r="E21">
        <f>VLOOKUP(E$20,'paste data'!$A$2:$CN$100,'graph data'!$A21+2,FALSE)/'graph data'!$CE$21</f>
        <v>0.18464496331618846</v>
      </c>
      <c r="F21">
        <f>VLOOKUP(F$20,'paste data'!$A$2:$CN$100,'graph data'!$A21+2,FALSE)/'graph data'!$CE$21</f>
        <v>-0.03196528454665872</v>
      </c>
      <c r="G21">
        <f>VLOOKUP(G$20,'paste data'!$A$2:$CN$100,'graph data'!$A21+2,FALSE)/'graph data'!$CE$21</f>
        <v>-0.004871913539359126</v>
      </c>
      <c r="H21">
        <f>VLOOKUP(H$20,'paste data'!$A$2:$CN$100,'graph data'!$A21+2,FALSE)/'graph data'!$CE$21</f>
        <v>0</v>
      </c>
      <c r="I21">
        <f>VLOOKUP(I$20,'paste data'!$A$2:$CN$100,'graph data'!$A21+2,FALSE)/'graph data'!$CE$21</f>
        <v>0.24827096264917703</v>
      </c>
      <c r="J21">
        <f>VLOOKUP(J$20,'paste data'!$A$2:$CN$100,'graph data'!$A21+2,FALSE)/'graph data'!$CE$21</f>
        <v>-0.004113205057383772</v>
      </c>
      <c r="K21">
        <f>VLOOKUP(K$20,'paste data'!$A$2:$CN$100,'graph data'!$A21+2,FALSE)/'graph data'!$CE$21</f>
        <v>0</v>
      </c>
      <c r="L21">
        <f>VLOOKUP(L$20,'paste data'!$A$2:$CN$100,'graph data'!$A21+2,FALSE)/'graph data'!$CE$21</f>
        <v>0</v>
      </c>
      <c r="M21">
        <f>VLOOKUP(M$20,'paste data'!$A$2:$CN$100,'graph data'!$A21+2,FALSE)/'graph data'!$CE$21</f>
        <v>0</v>
      </c>
      <c r="N21">
        <f>VLOOKUP(N$20,'paste data'!$A$2:$CN$100,'graph data'!$A21+2,FALSE)/'graph data'!$CE$21</f>
        <v>-0.004871913539359126</v>
      </c>
      <c r="O21">
        <f>VLOOKUP(O$20,'paste data'!$A$2:$CN$100,'graph data'!$A21+2,FALSE)/'graph data'!$CE$21</f>
        <v>0.0492058237544193</v>
      </c>
      <c r="P21">
        <f>VLOOKUP(P$20,'paste data'!$A$2:$CN$100,'graph data'!$A21+2,FALSE)/'graph data'!$CE$21</f>
        <v>-6.632899251557802E-05</v>
      </c>
      <c r="Q21">
        <f>VLOOKUP(Q$20,'paste data'!$A$2:$CN$100,'graph data'!$A21+2,FALSE)/'graph data'!$CE$21</f>
        <v>0.09769301625527164</v>
      </c>
      <c r="R21">
        <f>VLOOKUP(R$20,'paste data'!$A$2:$CN$100,'graph data'!$A21+2,FALSE)/'graph data'!$CE$21</f>
        <v>0.010719081291713473</v>
      </c>
      <c r="S21">
        <f>VLOOKUP(S$20,'paste data'!$A$2:$CN$100,'graph data'!$A21+2,FALSE)/'graph data'!$CE$21</f>
        <v>0</v>
      </c>
      <c r="T21">
        <f>VLOOKUP(T$20,'paste data'!$A$2:$CN$100,'graph data'!$A21+2,FALSE)/'graph data'!$CE$21</f>
        <v>0.04968160547934352</v>
      </c>
      <c r="U21">
        <f>VLOOKUP(U$20,'paste data'!$A$2:$CN$100,'graph data'!$A21+2,FALSE)/'graph data'!$CE$21</f>
        <v>0</v>
      </c>
      <c r="V21">
        <f>VLOOKUP(V$20,'paste data'!$A$2:$CN$100,'graph data'!$A21+2,FALSE)/'graph data'!$CE$21</f>
        <v>0.11967469595571766</v>
      </c>
      <c r="W21">
        <f>VLOOKUP(W$20,'paste data'!$A$2:$CN$100,'graph data'!$A21+2,FALSE)/'graph data'!$CE$21</f>
        <v>0.015288661881127272</v>
      </c>
      <c r="X21">
        <f>VLOOKUP(X$20,'paste data'!$A$2:$CN$100,'graph data'!$A21+2,FALSE)/'graph data'!$CE$21</f>
        <v>-0.004871913539359126</v>
      </c>
      <c r="Y21">
        <f>VLOOKUP(Y$20,'paste data'!$A$2:$CN$100,'graph data'!$A21+2,FALSE)/'graph data'!$CE$21</f>
        <v>-0.00047578172492421586</v>
      </c>
      <c r="Z21">
        <f>VLOOKUP(Z$20,'paste data'!$A$2:$CN$100,'graph data'!$A21+2,FALSE)/'graph data'!$CE$21</f>
        <v>-6.632899251557802E-05</v>
      </c>
      <c r="AA21">
        <f>VLOOKUP(AA$20,'paste data'!$A$2:$CN$100,'graph data'!$A21+2,FALSE)/'graph data'!$CE$21</f>
        <v>-0.021981679700446004</v>
      </c>
      <c r="AB21">
        <f>VLOOKUP(AB$20,'paste data'!$A$2:$CN$100,'graph data'!$A21+2,FALSE)/'graph data'!$CE$21</f>
        <v>-0.004569580589413798</v>
      </c>
      <c r="AD21">
        <v>0</v>
      </c>
      <c r="AE21">
        <f>VLOOKUP(AE$20,'paste data'!$A$2:$CN$100,'graph data'!$AD21+2,FALSE)/'graph data'!$CE$21</f>
        <v>0.24415775759179326</v>
      </c>
      <c r="AF21">
        <f>VLOOKUP(AF$20,'paste data'!$A$2:$CN$100,'graph data'!$AD21+2,FALSE)/'graph data'!$CE$21</f>
        <v>0.24827096264917703</v>
      </c>
      <c r="AG21">
        <f>VLOOKUP(AG$20,'paste data'!$A$2:$CN$100,'graph data'!$AD21+2,FALSE)/'graph data'!$CE$21</f>
        <v>-0.004113205057383772</v>
      </c>
      <c r="AH21">
        <f>VLOOKUP(AH$20,'paste data'!$A$2:$CN$100,'graph data'!$AD21+2,FALSE)/'graph data'!$CE$21</f>
        <v>0</v>
      </c>
      <c r="AI21">
        <f>VLOOKUP(AI$20,'paste data'!$A$2:$CN$100,'graph data'!$AD21+2,FALSE)/'graph data'!$CE$21</f>
        <v>0</v>
      </c>
      <c r="AJ21">
        <f>VLOOKUP(AJ$20,'paste data'!$A$2:$CN$100,'graph data'!$AD21+2,FALSE)/'graph data'!$CE$21</f>
        <v>0</v>
      </c>
      <c r="AK21">
        <f>VLOOKUP(AK$20,'paste data'!$A$2:$CN$100,'graph data'!$AD21+2,FALSE)/'graph data'!$CE$21</f>
        <v>0.24415775759179326</v>
      </c>
      <c r="AL21">
        <f>VLOOKUP(AL$20,'paste data'!$A$2:$CN$100,'graph data'!$AD21+2,FALSE)/'graph data'!$CE$21</f>
        <v>0.24827096264917703</v>
      </c>
      <c r="AM21">
        <f>VLOOKUP(AM$20,'paste data'!$A$2:$CN$100,'graph data'!$AD21+2,FALSE)/'graph data'!$CE$21</f>
        <v>-0.004113205057383772</v>
      </c>
      <c r="AN21">
        <f>VLOOKUP(AN$20,'paste data'!$A$2:$CN$100,'graph data'!$AD21+2,FALSE)/'graph data'!$CE$21</f>
        <v>0</v>
      </c>
      <c r="AO21">
        <f>VLOOKUP(AO$20,'paste data'!$A$2:$CN$100,'graph data'!$AD21+2,FALSE)/'graph data'!$CE$21</f>
        <v>0</v>
      </c>
      <c r="AP21">
        <f>VLOOKUP(AP$20,'paste data'!$A$2:$CN$100,'graph data'!$AD21+2,FALSE)/'graph data'!$CE$21</f>
        <v>0</v>
      </c>
      <c r="AQ21">
        <f>VLOOKUP(AQ$20,'paste data'!$A$2:$CN$100,'graph data'!$AD21+2,FALSE)/'graph data'!$CE$21</f>
        <v>-7.625715773433914E-05</v>
      </c>
      <c r="AR21">
        <f>VLOOKUP(AR$20,'paste data'!$A$2:$CN$100,'graph data'!$AD21+2,FALSE)/'graph data'!$CE$21</f>
        <v>0.03333634054715951</v>
      </c>
      <c r="AS21">
        <f>VLOOKUP(AS$20,'paste data'!$A$2:$CN$100,'graph data'!$AD21+2,FALSE)/'graph data'!$CE$21</f>
        <v>0.029051245419844315</v>
      </c>
      <c r="AT21">
        <f>VLOOKUP(AT$20,'paste data'!$A$2:$CN$100,'graph data'!$AD21+2,FALSE)/'graph data'!$CE$21</f>
        <v>0.18479325155357368</v>
      </c>
      <c r="AU21">
        <f>VLOOKUP(AU$20,'paste data'!$A$2:$CN$100,'graph data'!$AD21+2,FALSE)/'graph data'!$CE$21</f>
        <v>-0.0029468227710498945</v>
      </c>
      <c r="AV21">
        <f>VLOOKUP(AV$20,'paste data'!$A$2:$CN$100,'graph data'!$AD21+2,FALSE)/'graph data'!$CE$21</f>
        <v>0</v>
      </c>
      <c r="AW21">
        <f>VLOOKUP(AW$20,'paste data'!$A$2:$CN$100,'graph data'!$AD21+2,FALSE)/'graph data'!$CE$21</f>
        <v>0.033399012324397584</v>
      </c>
      <c r="AX21">
        <f>VLOOKUP(AX$20,'paste data'!$A$2:$CN$100,'graph data'!$AD21+2,FALSE)/'graph data'!$CE$21</f>
        <v>0.029051245419844315</v>
      </c>
      <c r="AY21">
        <f>VLOOKUP(AY$20,'paste data'!$A$2:$CN$100,'graph data'!$AD21+2,FALSE)/'graph data'!$CE$21</f>
        <v>0.18582070490493513</v>
      </c>
      <c r="AZ21">
        <f>VLOOKUP(AZ$20,'paste data'!$A$2:$CN$100,'graph data'!$AD21+2,FALSE)/'graph data'!$CE$21</f>
        <v>0</v>
      </c>
      <c r="BA21">
        <f>VLOOKUP(BA$20,'paste data'!$A$2:$CN$100,'graph data'!$AD21+2,FALSE)/'graph data'!$CE$21</f>
        <v>-7.625715773433914E-05</v>
      </c>
      <c r="BB21">
        <f>VLOOKUP(BB$20,'paste data'!$A$2:$CN$100,'graph data'!$AD21+2,FALSE)/'graph data'!$CE$21</f>
        <v>-6.26717772380707E-05</v>
      </c>
      <c r="BC21">
        <f>VLOOKUP(BC$20,'paste data'!$A$2:$CN$100,'graph data'!$AD21+2,FALSE)/'graph data'!$CE$21</f>
        <v>0</v>
      </c>
      <c r="BD21">
        <f>VLOOKUP(BD$20,'paste data'!$A$2:$CN$100,'graph data'!$AD21+2,FALSE)/'graph data'!$CE$21</f>
        <v>-0.0010274533513614675</v>
      </c>
      <c r="BE21">
        <f>VLOOKUP(BE$20,'paste data'!$A$2:$CN$100,'graph data'!$AD21+2,FALSE)/'graph data'!$CE$21</f>
        <v>-0.0029468227710498945</v>
      </c>
      <c r="BG21">
        <f aca="true" t="shared" si="5" ref="BG21:BG52">AF21</f>
        <v>0.24827096264917703</v>
      </c>
      <c r="BH21">
        <f aca="true" t="shared" si="6" ref="BH21:BH52">AG21</f>
        <v>-0.004113205057383772</v>
      </c>
      <c r="BI21">
        <f aca="true" t="shared" si="7" ref="BI21:BI52">AF21-AZ21</f>
        <v>0.24827096264917703</v>
      </c>
      <c r="BJ21">
        <f aca="true" t="shared" si="8" ref="BJ21:BJ52">AG21-BE21</f>
        <v>-0.0011663822863338777</v>
      </c>
      <c r="BL21">
        <v>0</v>
      </c>
      <c r="BM21">
        <f>VLOOKUP(BM$20,'paste data'!$A$2:$CN$100,'graph data'!$BL21+2,FALSE)/$CE$21</f>
        <v>0.39942296136689237</v>
      </c>
      <c r="BN21">
        <f>VLOOKUP(BN$20,'paste data'!$A$2:$CN$100,'graph data'!$BL21+2,FALSE)/$CE$21</f>
        <v>0.39942296136689237</v>
      </c>
      <c r="BO21">
        <f>VLOOKUP(BO$20,'paste data'!$A$2:$CN$100,'graph data'!$BL21+2,FALSE)/$CE$21</f>
        <v>0.16935630143506122</v>
      </c>
      <c r="BP21">
        <f>VLOOKUP(BP$20,'paste data'!$A$2:$CN$100,'graph data'!$BL21+2,FALSE)/$CE$21</f>
        <v>0</v>
      </c>
      <c r="BQ21">
        <f>VLOOKUP(BQ$20,'paste data'!$A$2:$CN$100,'graph data'!$BL21+2,FALSE)/$CE$21</f>
        <v>0.04968160547934349</v>
      </c>
      <c r="BR21">
        <f>VLOOKUP(BR$20,'paste data'!$A$2:$CN$100,'graph data'!$BL21+2,FALSE)/$CE$21</f>
        <v>0.11967469595571772</v>
      </c>
      <c r="BS21">
        <f>VLOOKUP(BS$20,'paste data'!$A$2:$CN$100,'graph data'!$BL21+2,FALSE)/$CE$21</f>
        <v>0.23006665993183115</v>
      </c>
      <c r="BT21">
        <f>VLOOKUP(BT$20,'paste data'!$A$2:$CN$100,'graph data'!$BL21+2,FALSE)/$CE$21</f>
        <v>0</v>
      </c>
      <c r="BU21">
        <f>VLOOKUP(BU$20,'paste data'!$A$2:$CN$100,'graph data'!$BL21+2,FALSE)/$CE$21</f>
        <v>0.03173648375045978</v>
      </c>
      <c r="BV21">
        <f>VLOOKUP(BV$20,'paste data'!$A$2:$CN$100,'graph data'!$BL21+2,FALSE)/$CE$21</f>
        <v>0.02905123537292512</v>
      </c>
      <c r="BW21">
        <f>VLOOKUP(BW$20,'paste data'!$A$2:$CN$100,'graph data'!$BL21+2,FALSE)/$CE$21</f>
        <v>0</v>
      </c>
      <c r="BX21">
        <f>VLOOKUP(BX$20,'paste data'!$A$2:$CN$100,'graph data'!$BL21+2,FALSE)/$CE$21</f>
        <v>0.1983301761813714</v>
      </c>
      <c r="BY21">
        <f>VLOOKUP(BY$20,'paste data'!$A$2:$CN$100,'graph data'!$BL21+2,FALSE)/$CE$21</f>
        <v>0</v>
      </c>
      <c r="BZ21">
        <f>VLOOKUP(BZ$20,'paste data'!$A$2:$CN$100,'graph data'!$BL21+2,FALSE)/$CE$21</f>
        <v>0</v>
      </c>
      <c r="CA21">
        <f>VLOOKUP(CA$20,'paste data'!$A$2:$CN$100,'graph data'!$BL21+2,FALSE)/$CE$21</f>
        <v>0</v>
      </c>
      <c r="CB21">
        <f>VLOOKUP(CB$20,'paste data'!$A$2:$CN$100,'graph data'!$BL21+2,FALSE)/$CE$21</f>
        <v>0</v>
      </c>
      <c r="CC21">
        <f aca="true" t="shared" si="9" ref="CC21:CC52">BV21+BW21+BX21</f>
        <v>0.2273814115542965</v>
      </c>
      <c r="CE21">
        <f>AVERAGE(CF51:CF70)</f>
        <v>430064.45401702693</v>
      </c>
      <c r="CF21">
        <f>VLOOKUP(CF$20,'paste data'!$A$2:$CN$100,'graph data'!$BL21+2,FALSE)</f>
        <v>0</v>
      </c>
      <c r="CH21">
        <v>0</v>
      </c>
      <c r="CI21">
        <f>VLOOKUP(CI$20,'paste data'!$A$2:$CN$100,'graph data'!$CH21+2,FALSE)/'graph data'!$CE$21</f>
        <v>0.39942296136689237</v>
      </c>
      <c r="CJ21">
        <f>VLOOKUP(CJ$20,'paste data'!$A$2:$CN$100,'graph data'!$CH21+2,FALSE)/'graph data'!$CE$21</f>
        <v>0.24415775759179326</v>
      </c>
      <c r="CK21">
        <f>VLOOKUP(CK$20,'paste data'!$A$2:$CN$100,'graph data'!$CH21+2,FALSE)/'graph data'!$CE$21</f>
        <v>0.15267967876952973</v>
      </c>
      <c r="CL21">
        <f aca="true" t="shared" si="10" ref="CL21:CL52">CI21-CJ21-CK21</f>
        <v>0.0025855250055693835</v>
      </c>
      <c r="CM21">
        <f>CT21-CU21</f>
        <v>0.0009515894689418012</v>
      </c>
      <c r="CN21">
        <f>CR21-CS21</f>
        <v>0.001633935536627525</v>
      </c>
      <c r="CO21" s="24">
        <f>CJ21+CK21+CM21+CN21-CI21</f>
        <v>0</v>
      </c>
      <c r="CR21">
        <f>VLOOKUP(CR$20,'paste data'!$A$2:$CN$100,'graph data'!$CH21+2,FALSE)/'graph data'!$CE$21</f>
        <v>0.0038227195842429795</v>
      </c>
      <c r="CS21">
        <f>VLOOKUP(CS$20,'paste data'!$A$2:$CN$100,'graph data'!$CH21+2,FALSE)/'graph data'!$CE$21</f>
        <v>0.0021887840476154546</v>
      </c>
      <c r="CT21">
        <f>VLOOKUP(CT$20,'paste data'!$A$2:$CN$100,'graph data'!$CH21+2,FALSE)/'graph data'!$CE$21</f>
        <v>0</v>
      </c>
      <c r="CU21">
        <f>VLOOKUP(CU$20,'paste data'!$A$2:$CN$100,'graph data'!$CH21+2,FALSE)/'graph data'!$CE$21</f>
        <v>-0.0009515894689418012</v>
      </c>
      <c r="CV21">
        <f>VLOOKUP(CV$20,'paste data'!$A$2:$CN$100,'graph data'!$CH21+2,FALSE)/'graph data'!$CE$21</f>
        <v>-0.0029468227710498945</v>
      </c>
      <c r="CW21" s="8">
        <f aca="true" t="shared" si="11" ref="CW21:CW52">CU21/CI21</f>
        <v>-0.0023824105296433194</v>
      </c>
      <c r="CY21" s="5">
        <f aca="true" t="shared" si="12" ref="CY21:CY52">CU21-CV21</f>
        <v>0.0019952333021080932</v>
      </c>
    </row>
    <row r="22" spans="1:103" ht="12.75">
      <c r="A22">
        <f aca="true" t="shared" si="13" ref="A22:A53">A21+1</f>
        <v>1</v>
      </c>
      <c r="B22">
        <f>VLOOKUP(B$20,'paste data'!$A$2:$CN$100,'graph data'!$A22+2,FALSE)/'graph data'!$CE$21</f>
        <v>0.38978842380219486</v>
      </c>
      <c r="C22">
        <f>VLOOKUP(C$20,'paste data'!$A$2:$CN$100,'graph data'!$A22+2,FALSE)/'graph data'!$CE$21</f>
        <v>0.24514712854771614</v>
      </c>
      <c r="D22">
        <f>VLOOKUP(D$20,'paste data'!$A$2:$CN$100,'graph data'!$A22+2,FALSE)/'graph data'!$CE$21</f>
        <v>0.14464129525447875</v>
      </c>
      <c r="E22">
        <f>VLOOKUP(E$20,'paste data'!$A$2:$CN$100,'graph data'!$A22+2,FALSE)/'graph data'!$CE$21</f>
        <v>0.17721274970239229</v>
      </c>
      <c r="F22">
        <f>VLOOKUP(F$20,'paste data'!$A$2:$CN$100,'graph data'!$A22+2,FALSE)/'graph data'!$CE$21</f>
        <v>-0.03257145444791353</v>
      </c>
      <c r="G22">
        <f>VLOOKUP(G$20,'paste data'!$A$2:$CN$100,'graph data'!$A22+2,FALSE)/'graph data'!$CE$21</f>
        <v>-0.004964301496824813</v>
      </c>
      <c r="H22">
        <f>VLOOKUP(H$20,'paste data'!$A$2:$CN$100,'graph data'!$A22+2,FALSE)/'graph data'!$CE$21</f>
        <v>0</v>
      </c>
      <c r="I22">
        <f>VLOOKUP(I$20,'paste data'!$A$2:$CN$100,'graph data'!$A22+2,FALSE)/'graph data'!$CE$21</f>
        <v>0.24891099508484793</v>
      </c>
      <c r="J22">
        <f>VLOOKUP(J$20,'paste data'!$A$2:$CN$100,'graph data'!$A22+2,FALSE)/'graph data'!$CE$21</f>
        <v>-0.0037638665371317725</v>
      </c>
      <c r="K22">
        <f>VLOOKUP(K$20,'paste data'!$A$2:$CN$100,'graph data'!$A22+2,FALSE)/'graph data'!$CE$21</f>
        <v>0</v>
      </c>
      <c r="L22">
        <f>VLOOKUP(L$20,'paste data'!$A$2:$CN$100,'graph data'!$A22+2,FALSE)/'graph data'!$CE$21</f>
        <v>0</v>
      </c>
      <c r="M22">
        <f>VLOOKUP(M$20,'paste data'!$A$2:$CN$100,'graph data'!$A22+2,FALSE)/'graph data'!$CE$21</f>
        <v>0</v>
      </c>
      <c r="N22">
        <f>VLOOKUP(N$20,'paste data'!$A$2:$CN$100,'graph data'!$A22+2,FALSE)/'graph data'!$CE$21</f>
        <v>-0.004964301496824813</v>
      </c>
      <c r="O22">
        <f>VLOOKUP(O$20,'paste data'!$A$2:$CN$100,'graph data'!$A22+2,FALSE)/'graph data'!$CE$21</f>
        <v>0.04370866245578057</v>
      </c>
      <c r="P22">
        <f>VLOOKUP(P$20,'paste data'!$A$2:$CN$100,'graph data'!$A22+2,FALSE)/'graph data'!$CE$21</f>
        <v>-6.758681453761604E-05</v>
      </c>
      <c r="Q22">
        <f>VLOOKUP(Q$20,'paste data'!$A$2:$CN$100,'graph data'!$A22+2,FALSE)/'graph data'!$CE$21</f>
        <v>0.09727616926634575</v>
      </c>
      <c r="R22">
        <f>VLOOKUP(R$20,'paste data'!$A$2:$CN$100,'graph data'!$A22+2,FALSE)/'graph data'!$CE$21</f>
        <v>0.008688351843714871</v>
      </c>
      <c r="S22">
        <f>VLOOKUP(S$20,'paste data'!$A$2:$CN$100,'graph data'!$A22+2,FALSE)/'graph data'!$CE$21</f>
        <v>0</v>
      </c>
      <c r="T22">
        <f>VLOOKUP(T$20,'paste data'!$A$2:$CN$100,'graph data'!$A22+2,FALSE)/'graph data'!$CE$21</f>
        <v>0.04419346661129805</v>
      </c>
      <c r="U22">
        <f>VLOOKUP(U$20,'paste data'!$A$2:$CN$100,'graph data'!$A22+2,FALSE)/'graph data'!$CE$21</f>
        <v>0</v>
      </c>
      <c r="V22">
        <f>VLOOKUP(V$20,'paste data'!$A$2:$CN$100,'graph data'!$A22+2,FALSE)/'graph data'!$CE$21</f>
        <v>0.11967469595571766</v>
      </c>
      <c r="W22">
        <f>VLOOKUP(W$20,'paste data'!$A$2:$CN$100,'graph data'!$A22+2,FALSE)/'graph data'!$CE$21</f>
        <v>0.013344587135376593</v>
      </c>
      <c r="X22">
        <f>VLOOKUP(X$20,'paste data'!$A$2:$CN$100,'graph data'!$A22+2,FALSE)/'graph data'!$CE$21</f>
        <v>-0.004964301496824813</v>
      </c>
      <c r="Y22">
        <f>VLOOKUP(Y$20,'paste data'!$A$2:$CN$100,'graph data'!$A22+2,FALSE)/'graph data'!$CE$21</f>
        <v>-0.0004848041555174795</v>
      </c>
      <c r="Z22">
        <f>VLOOKUP(Z$20,'paste data'!$A$2:$CN$100,'graph data'!$A22+2,FALSE)/'graph data'!$CE$21</f>
        <v>-6.758681453761604E-05</v>
      </c>
      <c r="AA22">
        <f>VLOOKUP(AA$20,'paste data'!$A$2:$CN$100,'graph data'!$A22+2,FALSE)/'graph data'!$CE$21</f>
        <v>-0.022398526689371902</v>
      </c>
      <c r="AB22">
        <f>VLOOKUP(AB$20,'paste data'!$A$2:$CN$100,'graph data'!$A22+2,FALSE)/'graph data'!$CE$21</f>
        <v>-0.0046562352916617224</v>
      </c>
      <c r="AD22">
        <f aca="true" t="shared" si="14" ref="AD22:AD53">AD21+1</f>
        <v>1</v>
      </c>
      <c r="AE22">
        <f>VLOOKUP(AE$20,'paste data'!$A$2:$CN$100,'graph data'!$AD22+2,FALSE)/'graph data'!$CE$21</f>
        <v>0.24514712854771614</v>
      </c>
      <c r="AF22">
        <f>VLOOKUP(AF$20,'paste data'!$A$2:$CN$100,'graph data'!$AD22+2,FALSE)/'graph data'!$CE$21</f>
        <v>0.24891099508484793</v>
      </c>
      <c r="AG22">
        <f>VLOOKUP(AG$20,'paste data'!$A$2:$CN$100,'graph data'!$AD22+2,FALSE)/'graph data'!$CE$21</f>
        <v>-0.0037638665371317725</v>
      </c>
      <c r="AH22">
        <f>VLOOKUP(AH$20,'paste data'!$A$2:$CN$100,'graph data'!$AD22+2,FALSE)/'graph data'!$CE$21</f>
        <v>0</v>
      </c>
      <c r="AI22">
        <f>VLOOKUP(AI$20,'paste data'!$A$2:$CN$100,'graph data'!$AD22+2,FALSE)/'graph data'!$CE$21</f>
        <v>0</v>
      </c>
      <c r="AJ22">
        <f>VLOOKUP(AJ$20,'paste data'!$A$2:$CN$100,'graph data'!$AD22+2,FALSE)/'graph data'!$CE$21</f>
        <v>0</v>
      </c>
      <c r="AK22">
        <f>VLOOKUP(AK$20,'paste data'!$A$2:$CN$100,'graph data'!$AD22+2,FALSE)/'graph data'!$CE$21</f>
        <v>0.24514712854771614</v>
      </c>
      <c r="AL22">
        <f>VLOOKUP(AL$20,'paste data'!$A$2:$CN$100,'graph data'!$AD22+2,FALSE)/'graph data'!$CE$21</f>
        <v>0.24891099508484793</v>
      </c>
      <c r="AM22">
        <f>VLOOKUP(AM$20,'paste data'!$A$2:$CN$100,'graph data'!$AD22+2,FALSE)/'graph data'!$CE$21</f>
        <v>-0.0037638665371317725</v>
      </c>
      <c r="AN22">
        <f>VLOOKUP(AN$20,'paste data'!$A$2:$CN$100,'graph data'!$AD22+2,FALSE)/'graph data'!$CE$21</f>
        <v>0</v>
      </c>
      <c r="AO22">
        <f>VLOOKUP(AO$20,'paste data'!$A$2:$CN$100,'graph data'!$AD22+2,FALSE)/'graph data'!$CE$21</f>
        <v>0</v>
      </c>
      <c r="AP22">
        <f>VLOOKUP(AP$20,'paste data'!$A$2:$CN$100,'graph data'!$AD22+2,FALSE)/'graph data'!$CE$21</f>
        <v>0</v>
      </c>
      <c r="AQ22">
        <f>VLOOKUP(AQ$20,'paste data'!$A$2:$CN$100,'graph data'!$AD22+2,FALSE)/'graph data'!$CE$21</f>
        <v>0.0024463864802237167</v>
      </c>
      <c r="AR22">
        <f>VLOOKUP(AR$20,'paste data'!$A$2:$CN$100,'graph data'!$AD22+2,FALSE)/'graph data'!$CE$21</f>
        <v>0.026882814621451492</v>
      </c>
      <c r="AS22">
        <f>VLOOKUP(AS$20,'paste data'!$A$2:$CN$100,'graph data'!$AD22+2,FALSE)/'graph data'!$CE$21</f>
        <v>0.028711973018609723</v>
      </c>
      <c r="AT22">
        <f>VLOOKUP(AT$20,'paste data'!$A$2:$CN$100,'graph data'!$AD22+2,FALSE)/'graph data'!$CE$21</f>
        <v>0.18997122695949933</v>
      </c>
      <c r="AU22">
        <f>VLOOKUP(AU$20,'paste data'!$A$2:$CN$100,'graph data'!$AD22+2,FALSE)/'graph data'!$CE$21</f>
        <v>-0.002865272532068129</v>
      </c>
      <c r="AV22">
        <f>VLOOKUP(AV$20,'paste data'!$A$2:$CN$100,'graph data'!$AD22+2,FALSE)/'graph data'!$CE$21</f>
        <v>0.0025105195044956064</v>
      </c>
      <c r="AW22">
        <f>VLOOKUP(AW$20,'paste data'!$A$2:$CN$100,'graph data'!$AD22+2,FALSE)/'graph data'!$CE$21</f>
        <v>0.026927375401133498</v>
      </c>
      <c r="AX22">
        <f>VLOOKUP(AX$20,'paste data'!$A$2:$CN$100,'graph data'!$AD22+2,FALSE)/'graph data'!$CE$21</f>
        <v>0.028711973018609723</v>
      </c>
      <c r="AY22">
        <f>VLOOKUP(AY$20,'paste data'!$A$2:$CN$100,'graph data'!$AD22+2,FALSE)/'graph data'!$CE$21</f>
        <v>0.1907611271606091</v>
      </c>
      <c r="AZ22">
        <f>VLOOKUP(AZ$20,'paste data'!$A$2:$CN$100,'graph data'!$AD22+2,FALSE)/'graph data'!$CE$21</f>
        <v>0</v>
      </c>
      <c r="BA22">
        <f>VLOOKUP(BA$20,'paste data'!$A$2:$CN$100,'graph data'!$AD22+2,FALSE)/'graph data'!$CE$21</f>
        <v>-6.413302427188918E-05</v>
      </c>
      <c r="BB22">
        <f>VLOOKUP(BB$20,'paste data'!$A$2:$CN$100,'graph data'!$AD22+2,FALSE)/'graph data'!$CE$21</f>
        <v>-4.456077968200862E-05</v>
      </c>
      <c r="BC22">
        <f>VLOOKUP(BC$20,'paste data'!$A$2:$CN$100,'graph data'!$AD22+2,FALSE)/'graph data'!$CE$21</f>
        <v>0</v>
      </c>
      <c r="BD22">
        <f>VLOOKUP(BD$20,'paste data'!$A$2:$CN$100,'graph data'!$AD22+2,FALSE)/'graph data'!$CE$21</f>
        <v>-0.0007899002011097458</v>
      </c>
      <c r="BE22">
        <f>VLOOKUP(BE$20,'paste data'!$A$2:$CN$100,'graph data'!$AD22+2,FALSE)/'graph data'!$CE$21</f>
        <v>-0.002865272532068129</v>
      </c>
      <c r="BG22">
        <f t="shared" si="5"/>
        <v>0.24891099508484793</v>
      </c>
      <c r="BH22">
        <f t="shared" si="6"/>
        <v>-0.0037638665371317725</v>
      </c>
      <c r="BI22">
        <f t="shared" si="7"/>
        <v>0.24891099508484793</v>
      </c>
      <c r="BJ22">
        <f t="shared" si="8"/>
        <v>-0.0008985940050636435</v>
      </c>
      <c r="BL22">
        <f aca="true" t="shared" si="15" ref="BL22:BL53">BL21+1</f>
        <v>1</v>
      </c>
      <c r="BM22">
        <f>VLOOKUP(BM$20,'paste data'!$A$2:$CN$100,'graph data'!$BL22+2,FALSE)/$CE$21</f>
        <v>0.3902968487352151</v>
      </c>
      <c r="BN22">
        <f>VLOOKUP(BN$20,'paste data'!$A$2:$CN$100,'graph data'!$BL22+2,FALSE)/$CE$21</f>
        <v>0.3902968487352151</v>
      </c>
      <c r="BO22">
        <f>VLOOKUP(BO$20,'paste data'!$A$2:$CN$100,'graph data'!$BL22+2,FALSE)/$CE$21</f>
        <v>0.16386816256701575</v>
      </c>
      <c r="BP22">
        <f>VLOOKUP(BP$20,'paste data'!$A$2:$CN$100,'graph data'!$BL22+2,FALSE)/$CE$21</f>
        <v>0</v>
      </c>
      <c r="BQ22">
        <f>VLOOKUP(BQ$20,'paste data'!$A$2:$CN$100,'graph data'!$BL22+2,FALSE)/$CE$21</f>
        <v>0.04419346661129803</v>
      </c>
      <c r="BR22">
        <f>VLOOKUP(BR$20,'paste data'!$A$2:$CN$100,'graph data'!$BL22+2,FALSE)/$CE$21</f>
        <v>0.11967469595571772</v>
      </c>
      <c r="BS22">
        <f>VLOOKUP(BS$20,'paste data'!$A$2:$CN$100,'graph data'!$BL22+2,FALSE)/$CE$21</f>
        <v>0.22642868616819933</v>
      </c>
      <c r="BT22">
        <f>VLOOKUP(BT$20,'paste data'!$A$2:$CN$100,'graph data'!$BL22+2,FALSE)/$CE$21</f>
        <v>0</v>
      </c>
      <c r="BU22">
        <f>VLOOKUP(BU$20,'paste data'!$A$2:$CN$100,'graph data'!$BL22+2,FALSE)/$CE$21</f>
        <v>0.02522768071164129</v>
      </c>
      <c r="BV22">
        <f>VLOOKUP(BV$20,'paste data'!$A$2:$CN$100,'graph data'!$BL22+2,FALSE)/$CE$21</f>
        <v>0.028711963430817902</v>
      </c>
      <c r="BW22">
        <f>VLOOKUP(BW$20,'paste data'!$A$2:$CN$100,'graph data'!$BL22+2,FALSE)/$CE$21</f>
        <v>0</v>
      </c>
      <c r="BX22">
        <f>VLOOKUP(BX$20,'paste data'!$A$2:$CN$100,'graph data'!$BL22+2,FALSE)/$CE$21</f>
        <v>0.20120100545655806</v>
      </c>
      <c r="BY22">
        <f>VLOOKUP(BY$20,'paste data'!$A$2:$CN$100,'graph data'!$BL22+2,FALSE)/$CE$21</f>
        <v>0</v>
      </c>
      <c r="BZ22">
        <f>VLOOKUP(BZ$20,'paste data'!$A$2:$CN$100,'graph data'!$BL22+2,FALSE)/$CE$21</f>
        <v>0</v>
      </c>
      <c r="CA22">
        <f>VLOOKUP(CA$20,'paste data'!$A$2:$CN$100,'graph data'!$BL22+2,FALSE)/$CE$21</f>
        <v>0</v>
      </c>
      <c r="CB22">
        <f>VLOOKUP(CB$20,'paste data'!$A$2:$CN$100,'graph data'!$BL22+2,FALSE)/$CE$21</f>
        <v>0</v>
      </c>
      <c r="CC22">
        <f t="shared" si="9"/>
        <v>0.22991296888737595</v>
      </c>
      <c r="CF22">
        <f>VLOOKUP(CF$20,'paste data'!$A$2:$CN$100,'graph data'!$BL22+2,FALSE)</f>
        <v>0</v>
      </c>
      <c r="CH22">
        <v>1</v>
      </c>
      <c r="CI22">
        <f>VLOOKUP(CI$20,'paste data'!$A$2:$CN$100,'graph data'!$CH22+2,FALSE)/'graph data'!$CE$21</f>
        <v>0.3902968487352151</v>
      </c>
      <c r="CJ22">
        <f>VLOOKUP(CJ$20,'paste data'!$A$2:$CN$100,'graph data'!$CH22+2,FALSE)/'graph data'!$CE$21</f>
        <v>0.24514712854771614</v>
      </c>
      <c r="CK22">
        <f>VLOOKUP(CK$20,'paste data'!$A$2:$CN$100,'graph data'!$CH22+2,FALSE)/'graph data'!$CE$21</f>
        <v>0.14464129525447875</v>
      </c>
      <c r="CL22">
        <f t="shared" si="10"/>
        <v>0.0005084249330201962</v>
      </c>
      <c r="CM22">
        <f aca="true" t="shared" si="16" ref="CM22:CM85">CT22-CU22</f>
        <v>-0.001221850513993626</v>
      </c>
      <c r="CN22">
        <f aca="true" t="shared" si="17" ref="CN22:CN85">CR22-CS22</f>
        <v>0.0017302754470138446</v>
      </c>
      <c r="CO22" s="24">
        <f aca="true" t="shared" si="18" ref="CO22:CO85">CJ22+CK22+CM22+CN22-CI22</f>
        <v>0</v>
      </c>
      <c r="CR22">
        <f>VLOOKUP(CR$20,'paste data'!$A$2:$CN$100,'graph data'!$CH22+2,FALSE)/'graph data'!$CE$21</f>
        <v>0.004048114316117249</v>
      </c>
      <c r="CS22">
        <f>VLOOKUP(CS$20,'paste data'!$A$2:$CN$100,'graph data'!$CH22+2,FALSE)/'graph data'!$CE$21</f>
        <v>0.0023178388691034043</v>
      </c>
      <c r="CT22">
        <f>VLOOKUP(CT$20,'paste data'!$A$2:$CN$100,'graph data'!$CH22+2,FALSE)/'graph data'!$CE$21</f>
        <v>0</v>
      </c>
      <c r="CU22">
        <f>VLOOKUP(CU$20,'paste data'!$A$2:$CN$100,'graph data'!$CH22+2,FALSE)/'graph data'!$CE$21</f>
        <v>0.001221850513993626</v>
      </c>
      <c r="CV22">
        <f>VLOOKUP(CV$20,'paste data'!$A$2:$CN$100,'graph data'!$CH22+2,FALSE)/'graph data'!$CE$21</f>
        <v>-0.002865272532068129</v>
      </c>
      <c r="CW22" s="8">
        <f t="shared" si="11"/>
        <v>0.0031305672027666124</v>
      </c>
      <c r="CY22" s="5">
        <f t="shared" si="12"/>
        <v>0.004087123046061755</v>
      </c>
    </row>
    <row r="23" spans="1:103" ht="12.75">
      <c r="A23">
        <f t="shared" si="13"/>
        <v>2</v>
      </c>
      <c r="B23">
        <f>VLOOKUP(B$20,'paste data'!$A$2:$CN$100,'graph data'!$A23+2,FALSE)/'graph data'!$CE$21</f>
        <v>0.4107549905846678</v>
      </c>
      <c r="C23">
        <f>VLOOKUP(C$20,'paste data'!$A$2:$CN$100,'graph data'!$A23+2,FALSE)/'graph data'!$CE$21</f>
        <v>0.2721224064760597</v>
      </c>
      <c r="D23">
        <f>VLOOKUP(D$20,'paste data'!$A$2:$CN$100,'graph data'!$A23+2,FALSE)/'graph data'!$CE$21</f>
        <v>0.13863258410860815</v>
      </c>
      <c r="E23">
        <f>VLOOKUP(E$20,'paste data'!$A$2:$CN$100,'graph data'!$A23+2,FALSE)/'graph data'!$CE$21</f>
        <v>0.17130383994428888</v>
      </c>
      <c r="F23">
        <f>VLOOKUP(F$20,'paste data'!$A$2:$CN$100,'graph data'!$A23+2,FALSE)/'graph data'!$CE$21</f>
        <v>-0.03267125583568075</v>
      </c>
      <c r="G23">
        <f>VLOOKUP(G$20,'paste data'!$A$2:$CN$100,'graph data'!$A23+2,FALSE)/'graph data'!$CE$21</f>
        <v>-0.004979512490226113</v>
      </c>
      <c r="H23">
        <f>VLOOKUP(H$20,'paste data'!$A$2:$CN$100,'graph data'!$A23+2,FALSE)/'graph data'!$CE$21</f>
        <v>0</v>
      </c>
      <c r="I23">
        <f>VLOOKUP(I$20,'paste data'!$A$2:$CN$100,'graph data'!$A23+2,FALSE)/'graph data'!$CE$21</f>
        <v>0.2751645528819147</v>
      </c>
      <c r="J23">
        <f>VLOOKUP(J$20,'paste data'!$A$2:$CN$100,'graph data'!$A23+2,FALSE)/'graph data'!$CE$21</f>
        <v>-0.003042146405855076</v>
      </c>
      <c r="K23">
        <f>VLOOKUP(K$20,'paste data'!$A$2:$CN$100,'graph data'!$A23+2,FALSE)/'graph data'!$CE$21</f>
        <v>0</v>
      </c>
      <c r="L23">
        <f>VLOOKUP(L$20,'paste data'!$A$2:$CN$100,'graph data'!$A23+2,FALSE)/'graph data'!$CE$21</f>
        <v>0</v>
      </c>
      <c r="M23">
        <f>VLOOKUP(M$20,'paste data'!$A$2:$CN$100,'graph data'!$A23+2,FALSE)/'graph data'!$CE$21</f>
        <v>0</v>
      </c>
      <c r="N23">
        <f>VLOOKUP(N$20,'paste data'!$A$2:$CN$100,'graph data'!$A23+2,FALSE)/'graph data'!$CE$21</f>
        <v>-0.004979512490226113</v>
      </c>
      <c r="O23">
        <f>VLOOKUP(O$20,'paste data'!$A$2:$CN$100,'graph data'!$A23+2,FALSE)/'graph data'!$CE$21</f>
        <v>0.039505607504667924</v>
      </c>
      <c r="P23">
        <f>VLOOKUP(P$20,'paste data'!$A$2:$CN$100,'graph data'!$A23+2,FALSE)/'graph data'!$CE$21</f>
        <v>-6.77939056239661E-05</v>
      </c>
      <c r="Q23">
        <f>VLOOKUP(Q$20,'paste data'!$A$2:$CN$100,'graph data'!$A23+2,FALSE)/'graph data'!$CE$21</f>
        <v>0.09720753849484873</v>
      </c>
      <c r="R23">
        <f>VLOOKUP(R$20,'paste data'!$A$2:$CN$100,'graph data'!$A23+2,FALSE)/'graph data'!$CE$21</f>
        <v>0.006966744504941547</v>
      </c>
      <c r="S23">
        <f>VLOOKUP(S$20,'paste data'!$A$2:$CN$100,'graph data'!$A23+2,FALSE)/'graph data'!$CE$21</f>
        <v>0</v>
      </c>
      <c r="T23">
        <f>VLOOKUP(T$20,'paste data'!$A$2:$CN$100,'graph data'!$A23+2,FALSE)/'graph data'!$CE$21</f>
        <v>0.039991897136604435</v>
      </c>
      <c r="U23">
        <f>VLOOKUP(U$20,'paste data'!$A$2:$CN$100,'graph data'!$A23+2,FALSE)/'graph data'!$CE$21</f>
        <v>0</v>
      </c>
      <c r="V23">
        <f>VLOOKUP(V$20,'paste data'!$A$2:$CN$100,'graph data'!$A23+2,FALSE)/'graph data'!$CE$21</f>
        <v>0.11967469595571767</v>
      </c>
      <c r="W23">
        <f>VLOOKUP(W$20,'paste data'!$A$2:$CN$100,'graph data'!$A23+2,FALSE)/'graph data'!$CE$21</f>
        <v>0.011637246851966782</v>
      </c>
      <c r="X23">
        <f>VLOOKUP(X$20,'paste data'!$A$2:$CN$100,'graph data'!$A23+2,FALSE)/'graph data'!$CE$21</f>
        <v>-0.004979512490226113</v>
      </c>
      <c r="Y23">
        <f>VLOOKUP(Y$20,'paste data'!$A$2:$CN$100,'graph data'!$A23+2,FALSE)/'graph data'!$CE$21</f>
        <v>-0.00048628963193651185</v>
      </c>
      <c r="Z23">
        <f>VLOOKUP(Z$20,'paste data'!$A$2:$CN$100,'graph data'!$A23+2,FALSE)/'graph data'!$CE$21</f>
        <v>-6.77939056239661E-05</v>
      </c>
      <c r="AA23">
        <f>VLOOKUP(AA$20,'paste data'!$A$2:$CN$100,'graph data'!$A23+2,FALSE)/'graph data'!$CE$21</f>
        <v>-0.022467157460868928</v>
      </c>
      <c r="AB23">
        <f>VLOOKUP(AB$20,'paste data'!$A$2:$CN$100,'graph data'!$A23+2,FALSE)/'graph data'!$CE$21</f>
        <v>-0.004670502347025236</v>
      </c>
      <c r="AD23">
        <f t="shared" si="14"/>
        <v>2</v>
      </c>
      <c r="AE23">
        <f>VLOOKUP(AE$20,'paste data'!$A$2:$CN$100,'graph data'!$AD23+2,FALSE)/'graph data'!$CE$21</f>
        <v>0.2721224064760597</v>
      </c>
      <c r="AF23">
        <f>VLOOKUP(AF$20,'paste data'!$A$2:$CN$100,'graph data'!$AD23+2,FALSE)/'graph data'!$CE$21</f>
        <v>0.2751645528819147</v>
      </c>
      <c r="AG23">
        <f>VLOOKUP(AG$20,'paste data'!$A$2:$CN$100,'graph data'!$AD23+2,FALSE)/'graph data'!$CE$21</f>
        <v>-0.003042146405855076</v>
      </c>
      <c r="AH23">
        <f>VLOOKUP(AH$20,'paste data'!$A$2:$CN$100,'graph data'!$AD23+2,FALSE)/'graph data'!$CE$21</f>
        <v>0</v>
      </c>
      <c r="AI23">
        <f>VLOOKUP(AI$20,'paste data'!$A$2:$CN$100,'graph data'!$AD23+2,FALSE)/'graph data'!$CE$21</f>
        <v>0</v>
      </c>
      <c r="AJ23">
        <f>VLOOKUP(AJ$20,'paste data'!$A$2:$CN$100,'graph data'!$AD23+2,FALSE)/'graph data'!$CE$21</f>
        <v>0</v>
      </c>
      <c r="AK23">
        <f>VLOOKUP(AK$20,'paste data'!$A$2:$CN$100,'graph data'!$AD23+2,FALSE)/'graph data'!$CE$21</f>
        <v>0.2721224064760597</v>
      </c>
      <c r="AL23">
        <f>VLOOKUP(AL$20,'paste data'!$A$2:$CN$100,'graph data'!$AD23+2,FALSE)/'graph data'!$CE$21</f>
        <v>0.2751645528819147</v>
      </c>
      <c r="AM23">
        <f>VLOOKUP(AM$20,'paste data'!$A$2:$CN$100,'graph data'!$AD23+2,FALSE)/'graph data'!$CE$21</f>
        <v>-0.003042146405855076</v>
      </c>
      <c r="AN23">
        <f>VLOOKUP(AN$20,'paste data'!$A$2:$CN$100,'graph data'!$AD23+2,FALSE)/'graph data'!$CE$21</f>
        <v>0</v>
      </c>
      <c r="AO23">
        <f>VLOOKUP(AO$20,'paste data'!$A$2:$CN$100,'graph data'!$AD23+2,FALSE)/'graph data'!$CE$21</f>
        <v>0</v>
      </c>
      <c r="AP23">
        <f>VLOOKUP(AP$20,'paste data'!$A$2:$CN$100,'graph data'!$AD23+2,FALSE)/'graph data'!$CE$21</f>
        <v>0</v>
      </c>
      <c r="AQ23">
        <f>VLOOKUP(AQ$20,'paste data'!$A$2:$CN$100,'graph data'!$AD23+2,FALSE)/'graph data'!$CE$21</f>
        <v>0.03252870665075697</v>
      </c>
      <c r="AR23">
        <f>VLOOKUP(AR$20,'paste data'!$A$2:$CN$100,'graph data'!$AD23+2,FALSE)/'graph data'!$CE$21</f>
        <v>0.02283247959536402</v>
      </c>
      <c r="AS23">
        <f>VLOOKUP(AS$20,'paste data'!$A$2:$CN$100,'graph data'!$AD23+2,FALSE)/'graph data'!$CE$21</f>
        <v>0.02880494047878121</v>
      </c>
      <c r="AT23">
        <f>VLOOKUP(AT$20,'paste data'!$A$2:$CN$100,'graph data'!$AD23+2,FALSE)/'graph data'!$CE$21</f>
        <v>0.19035698725495295</v>
      </c>
      <c r="AU23">
        <f>VLOOKUP(AU$20,'paste data'!$A$2:$CN$100,'graph data'!$AD23+2,FALSE)/'graph data'!$CE$21</f>
        <v>-0.0024007075037955072</v>
      </c>
      <c r="AV23">
        <f>VLOOKUP(AV$20,'paste data'!$A$2:$CN$100,'graph data'!$AD23+2,FALSE)/'graph data'!$CE$21</f>
        <v>0.03257534508872789</v>
      </c>
      <c r="AW23">
        <f>VLOOKUP(AW$20,'paste data'!$A$2:$CN$100,'graph data'!$AD23+2,FALSE)/'graph data'!$CE$21</f>
        <v>0.02286971198882342</v>
      </c>
      <c r="AX23">
        <f>VLOOKUP(AX$20,'paste data'!$A$2:$CN$100,'graph data'!$AD23+2,FALSE)/'graph data'!$CE$21</f>
        <v>0.02880494047878121</v>
      </c>
      <c r="AY23">
        <f>VLOOKUP(AY$20,'paste data'!$A$2:$CN$100,'graph data'!$AD23+2,FALSE)/'graph data'!$CE$21</f>
        <v>0.1909145553255822</v>
      </c>
      <c r="AZ23">
        <f>VLOOKUP(AZ$20,'paste data'!$A$2:$CN$100,'graph data'!$AD23+2,FALSE)/'graph data'!$CE$21</f>
        <v>0</v>
      </c>
      <c r="BA23">
        <f>VLOOKUP(BA$20,'paste data'!$A$2:$CN$100,'graph data'!$AD23+2,FALSE)/'graph data'!$CE$21</f>
        <v>-4.66384379709219E-05</v>
      </c>
      <c r="BB23">
        <f>VLOOKUP(BB$20,'paste data'!$A$2:$CN$100,'graph data'!$AD23+2,FALSE)/'graph data'!$CE$21</f>
        <v>-3.723239345939846E-05</v>
      </c>
      <c r="BC23">
        <f>VLOOKUP(BC$20,'paste data'!$A$2:$CN$100,'graph data'!$AD23+2,FALSE)/'graph data'!$CE$21</f>
        <v>0</v>
      </c>
      <c r="BD23">
        <f>VLOOKUP(BD$20,'paste data'!$A$2:$CN$100,'graph data'!$AD23+2,FALSE)/'graph data'!$CE$21</f>
        <v>-0.0005575680706292486</v>
      </c>
      <c r="BE23">
        <f>VLOOKUP(BE$20,'paste data'!$A$2:$CN$100,'graph data'!$AD23+2,FALSE)/'graph data'!$CE$21</f>
        <v>-0.0024007075037955072</v>
      </c>
      <c r="BG23">
        <f t="shared" si="5"/>
        <v>0.2751645528819147</v>
      </c>
      <c r="BH23">
        <f t="shared" si="6"/>
        <v>-0.003042146405855076</v>
      </c>
      <c r="BI23">
        <f t="shared" si="7"/>
        <v>0.2751645528819147</v>
      </c>
      <c r="BJ23">
        <f t="shared" si="8"/>
        <v>-0.0006414389020595688</v>
      </c>
      <c r="BL23">
        <f t="shared" si="15"/>
        <v>2</v>
      </c>
      <c r="BM23">
        <f>VLOOKUP(BM$20,'paste data'!$A$2:$CN$100,'graph data'!$BL23+2,FALSE)/$CE$21</f>
        <v>0.3828052359989483</v>
      </c>
      <c r="BN23">
        <f>VLOOKUP(BN$20,'paste data'!$A$2:$CN$100,'graph data'!$BL23+2,FALSE)/$CE$21</f>
        <v>0.3828052359989483</v>
      </c>
      <c r="BO23">
        <f>VLOOKUP(BO$20,'paste data'!$A$2:$CN$100,'graph data'!$BL23+2,FALSE)/$CE$21</f>
        <v>0.15966659309232215</v>
      </c>
      <c r="BP23">
        <f>VLOOKUP(BP$20,'paste data'!$A$2:$CN$100,'graph data'!$BL23+2,FALSE)/$CE$21</f>
        <v>0</v>
      </c>
      <c r="BQ23">
        <f>VLOOKUP(BQ$20,'paste data'!$A$2:$CN$100,'graph data'!$BL23+2,FALSE)/$CE$21</f>
        <v>0.03999189713660442</v>
      </c>
      <c r="BR23">
        <f>VLOOKUP(BR$20,'paste data'!$A$2:$CN$100,'graph data'!$BL23+2,FALSE)/$CE$21</f>
        <v>0.11967469595571772</v>
      </c>
      <c r="BS23">
        <f>VLOOKUP(BS$20,'paste data'!$A$2:$CN$100,'graph data'!$BL23+2,FALSE)/$CE$21</f>
        <v>0.2231386429066261</v>
      </c>
      <c r="BT23">
        <f>VLOOKUP(BT$20,'paste data'!$A$2:$CN$100,'graph data'!$BL23+2,FALSE)/$CE$21</f>
        <v>0</v>
      </c>
      <c r="BU23">
        <f>VLOOKUP(BU$20,'paste data'!$A$2:$CN$100,'graph data'!$BL23+2,FALSE)/$CE$21</f>
        <v>0.0213161505051792</v>
      </c>
      <c r="BV23">
        <f>VLOOKUP(BV$20,'paste data'!$A$2:$CN$100,'graph data'!$BL23+2,FALSE)/$CE$21</f>
        <v>0.028804930969355488</v>
      </c>
      <c r="BW23">
        <f>VLOOKUP(BW$20,'paste data'!$A$2:$CN$100,'graph data'!$BL23+2,FALSE)/$CE$21</f>
        <v>0</v>
      </c>
      <c r="BX23">
        <f>VLOOKUP(BX$20,'paste data'!$A$2:$CN$100,'graph data'!$BL23+2,FALSE)/$CE$21</f>
        <v>0.20182249240144687</v>
      </c>
      <c r="BY23">
        <f>VLOOKUP(BY$20,'paste data'!$A$2:$CN$100,'graph data'!$BL23+2,FALSE)/$CE$21</f>
        <v>0</v>
      </c>
      <c r="BZ23">
        <f>VLOOKUP(BZ$20,'paste data'!$A$2:$CN$100,'graph data'!$BL23+2,FALSE)/$CE$21</f>
        <v>0</v>
      </c>
      <c r="CA23">
        <f>VLOOKUP(CA$20,'paste data'!$A$2:$CN$100,'graph data'!$BL23+2,FALSE)/$CE$21</f>
        <v>0</v>
      </c>
      <c r="CB23">
        <f>VLOOKUP(CB$20,'paste data'!$A$2:$CN$100,'graph data'!$BL23+2,FALSE)/$CE$21</f>
        <v>0</v>
      </c>
      <c r="CC23">
        <f t="shared" si="9"/>
        <v>0.23062742337080236</v>
      </c>
      <c r="CF23">
        <f>VLOOKUP(CF$20,'paste data'!$A$2:$CN$100,'graph data'!$BL23+2,FALSE)</f>
        <v>0</v>
      </c>
      <c r="CH23">
        <v>2</v>
      </c>
      <c r="CI23">
        <f>VLOOKUP(CI$20,'paste data'!$A$2:$CN$100,'graph data'!$CH23+2,FALSE)/'graph data'!$CE$21</f>
        <v>0.3828052359989483</v>
      </c>
      <c r="CJ23">
        <f>VLOOKUP(CJ$20,'paste data'!$A$2:$CN$100,'graph data'!$CH23+2,FALSE)/'graph data'!$CE$21</f>
        <v>0.2721224064760597</v>
      </c>
      <c r="CK23">
        <f>VLOOKUP(CK$20,'paste data'!$A$2:$CN$100,'graph data'!$CH23+2,FALSE)/'graph data'!$CE$21</f>
        <v>0.13863258410860815</v>
      </c>
      <c r="CL23">
        <f t="shared" si="10"/>
        <v>-0.02794975458571955</v>
      </c>
      <c r="CM23">
        <f t="shared" si="16"/>
        <v>-0.029774801748833925</v>
      </c>
      <c r="CN23">
        <f t="shared" si="17"/>
        <v>0.001825047163114402</v>
      </c>
      <c r="CO23" s="24">
        <f t="shared" si="18"/>
        <v>0</v>
      </c>
      <c r="CR23">
        <f>VLOOKUP(CR$20,'paste data'!$A$2:$CN$100,'graph data'!$CH23+2,FALSE)/'graph data'!$CE$21</f>
        <v>0.004269840135189449</v>
      </c>
      <c r="CS23">
        <f>VLOOKUP(CS$20,'paste data'!$A$2:$CN$100,'graph data'!$CH23+2,FALSE)/'graph data'!$CE$21</f>
        <v>0.0024447929720750466</v>
      </c>
      <c r="CT23">
        <f>VLOOKUP(CT$20,'paste data'!$A$2:$CN$100,'graph data'!$CH23+2,FALSE)/'graph data'!$CE$21</f>
        <v>0</v>
      </c>
      <c r="CU23">
        <f>VLOOKUP(CU$20,'paste data'!$A$2:$CN$100,'graph data'!$CH23+2,FALSE)/'graph data'!$CE$21</f>
        <v>0.029774801748833925</v>
      </c>
      <c r="CV23">
        <f>VLOOKUP(CV$20,'paste data'!$A$2:$CN$100,'graph data'!$CH23+2,FALSE)/'graph data'!$CE$21</f>
        <v>-0.0024007075037955072</v>
      </c>
      <c r="CW23" s="8">
        <f t="shared" si="11"/>
        <v>0.07778054986927015</v>
      </c>
      <c r="CY23" s="5">
        <f t="shared" si="12"/>
        <v>0.032175509252629436</v>
      </c>
    </row>
    <row r="24" spans="1:103" ht="12.75">
      <c r="A24">
        <f t="shared" si="13"/>
        <v>3</v>
      </c>
      <c r="B24">
        <f>VLOOKUP(B$20,'paste data'!$A$2:$CN$100,'graph data'!$A24+2,FALSE)/'graph data'!$CE$21</f>
        <v>0.4518303559349786</v>
      </c>
      <c r="C24">
        <f>VLOOKUP(C$20,'paste data'!$A$2:$CN$100,'graph data'!$A24+2,FALSE)/'graph data'!$CE$21</f>
        <v>0.3165386007278241</v>
      </c>
      <c r="D24">
        <f>VLOOKUP(D$20,'paste data'!$A$2:$CN$100,'graph data'!$A24+2,FALSE)/'graph data'!$CE$21</f>
        <v>0.13529175520715453</v>
      </c>
      <c r="E24">
        <f>VLOOKUP(E$20,'paste data'!$A$2:$CN$100,'graph data'!$A24+2,FALSE)/'graph data'!$CE$21</f>
        <v>0.16816537138262916</v>
      </c>
      <c r="F24">
        <f>VLOOKUP(F$20,'paste data'!$A$2:$CN$100,'graph data'!$A24+2,FALSE)/'graph data'!$CE$21</f>
        <v>-0.03287361617547465</v>
      </c>
      <c r="G24">
        <f>VLOOKUP(G$20,'paste data'!$A$2:$CN$100,'graph data'!$A24+2,FALSE)/'graph data'!$CE$21</f>
        <v>-0.004047508099640161</v>
      </c>
      <c r="H24">
        <f>VLOOKUP(H$20,'paste data'!$A$2:$CN$100,'graph data'!$A24+2,FALSE)/'graph data'!$CE$21</f>
        <v>0.0009628466650488045</v>
      </c>
      <c r="I24">
        <f>VLOOKUP(I$20,'paste data'!$A$2:$CN$100,'graph data'!$A24+2,FALSE)/'graph data'!$CE$21</f>
        <v>0.318828510283185</v>
      </c>
      <c r="J24">
        <f>VLOOKUP(J$20,'paste data'!$A$2:$CN$100,'graph data'!$A24+2,FALSE)/'graph data'!$CE$21</f>
        <v>-0.002289909555360854</v>
      </c>
      <c r="K24">
        <f>VLOOKUP(K$20,'paste data'!$A$2:$CN$100,'graph data'!$A24+2,FALSE)/'graph data'!$CE$21</f>
        <v>0</v>
      </c>
      <c r="L24">
        <f>VLOOKUP(L$20,'paste data'!$A$2:$CN$100,'graph data'!$A24+2,FALSE)/'graph data'!$CE$21</f>
        <v>0</v>
      </c>
      <c r="M24">
        <f>VLOOKUP(M$20,'paste data'!$A$2:$CN$100,'graph data'!$A24+2,FALSE)/'graph data'!$CE$21</f>
        <v>0</v>
      </c>
      <c r="N24">
        <f>VLOOKUP(N$20,'paste data'!$A$2:$CN$100,'graph data'!$A24+2,FALSE)/'graph data'!$CE$21</f>
        <v>-0.004047508099640161</v>
      </c>
      <c r="O24">
        <f>VLOOKUP(O$20,'paste data'!$A$2:$CN$100,'graph data'!$A24+2,FALSE)/'graph data'!$CE$21</f>
        <v>0.036566664632920395</v>
      </c>
      <c r="P24">
        <f>VLOOKUP(P$20,'paste data'!$A$2:$CN$100,'graph data'!$A24+2,FALSE)/'graph data'!$CE$21</f>
        <v>-6.821380983110825E-05</v>
      </c>
      <c r="Q24">
        <f>VLOOKUP(Q$20,'paste data'!$A$2:$CN$100,'graph data'!$A24+2,FALSE)/'graph data'!$CE$21</f>
        <v>0.09706838064793735</v>
      </c>
      <c r="R24">
        <f>VLOOKUP(R$20,'paste data'!$A$2:$CN$100,'graph data'!$A24+2,FALSE)/'graph data'!$CE$21</f>
        <v>0.00577243183576807</v>
      </c>
      <c r="S24">
        <f>VLOOKUP(S$20,'paste data'!$A$2:$CN$100,'graph data'!$A24+2,FALSE)/'graph data'!$CE$21</f>
        <v>0.0009628466650488045</v>
      </c>
      <c r="T24">
        <f>VLOOKUP(T$20,'paste data'!$A$2:$CN$100,'graph data'!$A24+2,FALSE)/'graph data'!$CE$21</f>
        <v>0.037055966262181154</v>
      </c>
      <c r="U24">
        <f>VLOOKUP(U$20,'paste data'!$A$2:$CN$100,'graph data'!$A24+2,FALSE)/'graph data'!$CE$21</f>
        <v>0</v>
      </c>
      <c r="V24">
        <f>VLOOKUP(V$20,'paste data'!$A$2:$CN$100,'graph data'!$A24+2,FALSE)/'graph data'!$CE$21</f>
        <v>0.11967469595571766</v>
      </c>
      <c r="W24">
        <f>VLOOKUP(W$20,'paste data'!$A$2:$CN$100,'graph data'!$A24+2,FALSE)/'graph data'!$CE$21</f>
        <v>0.01047186249968157</v>
      </c>
      <c r="X24">
        <f>VLOOKUP(X$20,'paste data'!$A$2:$CN$100,'graph data'!$A24+2,FALSE)/'graph data'!$CE$21</f>
        <v>-0.005010354764688966</v>
      </c>
      <c r="Y24">
        <f>VLOOKUP(Y$20,'paste data'!$A$2:$CN$100,'graph data'!$A24+2,FALSE)/'graph data'!$CE$21</f>
        <v>-0.0004893016292607607</v>
      </c>
      <c r="Z24">
        <f>VLOOKUP(Z$20,'paste data'!$A$2:$CN$100,'graph data'!$A24+2,FALSE)/'graph data'!$CE$21</f>
        <v>-6.821380983110825E-05</v>
      </c>
      <c r="AA24">
        <f>VLOOKUP(AA$20,'paste data'!$A$2:$CN$100,'graph data'!$A24+2,FALSE)/'graph data'!$CE$21</f>
        <v>-0.02260631530778031</v>
      </c>
      <c r="AB24">
        <f>VLOOKUP(AB$20,'paste data'!$A$2:$CN$100,'graph data'!$A24+2,FALSE)/'graph data'!$CE$21</f>
        <v>-0.004699430663913502</v>
      </c>
      <c r="AD24">
        <f t="shared" si="14"/>
        <v>3</v>
      </c>
      <c r="AE24">
        <f>VLOOKUP(AE$20,'paste data'!$A$2:$CN$100,'graph data'!$AD24+2,FALSE)/'graph data'!$CE$21</f>
        <v>0.3165386007278241</v>
      </c>
      <c r="AF24">
        <f>VLOOKUP(AF$20,'paste data'!$A$2:$CN$100,'graph data'!$AD24+2,FALSE)/'graph data'!$CE$21</f>
        <v>0.318828510283185</v>
      </c>
      <c r="AG24">
        <f>VLOOKUP(AG$20,'paste data'!$A$2:$CN$100,'graph data'!$AD24+2,FALSE)/'graph data'!$CE$21</f>
        <v>-0.002289909555360854</v>
      </c>
      <c r="AH24">
        <f>VLOOKUP(AH$20,'paste data'!$A$2:$CN$100,'graph data'!$AD24+2,FALSE)/'graph data'!$CE$21</f>
        <v>0</v>
      </c>
      <c r="AI24">
        <f>VLOOKUP(AI$20,'paste data'!$A$2:$CN$100,'graph data'!$AD24+2,FALSE)/'graph data'!$CE$21</f>
        <v>0</v>
      </c>
      <c r="AJ24">
        <f>VLOOKUP(AJ$20,'paste data'!$A$2:$CN$100,'graph data'!$AD24+2,FALSE)/'graph data'!$CE$21</f>
        <v>0</v>
      </c>
      <c r="AK24">
        <f>VLOOKUP(AK$20,'paste data'!$A$2:$CN$100,'graph data'!$AD24+2,FALSE)/'graph data'!$CE$21</f>
        <v>0.3165386007278241</v>
      </c>
      <c r="AL24">
        <f>VLOOKUP(AL$20,'paste data'!$A$2:$CN$100,'graph data'!$AD24+2,FALSE)/'graph data'!$CE$21</f>
        <v>0.318828510283185</v>
      </c>
      <c r="AM24">
        <f>VLOOKUP(AM$20,'paste data'!$A$2:$CN$100,'graph data'!$AD24+2,FALSE)/'graph data'!$CE$21</f>
        <v>-0.002289909555360854</v>
      </c>
      <c r="AN24">
        <f>VLOOKUP(AN$20,'paste data'!$A$2:$CN$100,'graph data'!$AD24+2,FALSE)/'graph data'!$CE$21</f>
        <v>0</v>
      </c>
      <c r="AO24">
        <f>VLOOKUP(AO$20,'paste data'!$A$2:$CN$100,'graph data'!$AD24+2,FALSE)/'graph data'!$CE$21</f>
        <v>0</v>
      </c>
      <c r="AP24">
        <f>VLOOKUP(AP$20,'paste data'!$A$2:$CN$100,'graph data'!$AD24+2,FALSE)/'graph data'!$CE$21</f>
        <v>0</v>
      </c>
      <c r="AQ24">
        <f>VLOOKUP(AQ$20,'paste data'!$A$2:$CN$100,'graph data'!$AD24+2,FALSE)/'graph data'!$CE$21</f>
        <v>0.07833948673507612</v>
      </c>
      <c r="AR24">
        <f>VLOOKUP(AR$20,'paste data'!$A$2:$CN$100,'graph data'!$AD24+2,FALSE)/'graph data'!$CE$21</f>
        <v>0.020535995432825586</v>
      </c>
      <c r="AS24">
        <f>VLOOKUP(AS$20,'paste data'!$A$2:$CN$100,'graph data'!$AD24+2,FALSE)/'graph data'!$CE$21</f>
        <v>0.029378724240017685</v>
      </c>
      <c r="AT24">
        <f>VLOOKUP(AT$20,'paste data'!$A$2:$CN$100,'graph data'!$AD24+2,FALSE)/'graph data'!$CE$21</f>
        <v>0.19012565888451063</v>
      </c>
      <c r="AU24">
        <f>VLOOKUP(AU$20,'paste data'!$A$2:$CN$100,'graph data'!$AD24+2,FALSE)/'graph data'!$CE$21</f>
        <v>-0.0018412645646059297</v>
      </c>
      <c r="AV24">
        <f>VLOOKUP(AV$20,'paste data'!$A$2:$CN$100,'graph data'!$AD24+2,FALSE)/'graph data'!$CE$21</f>
        <v>0.07836881119839217</v>
      </c>
      <c r="AW24">
        <f>VLOOKUP(AW$20,'paste data'!$A$2:$CN$100,'graph data'!$AD24+2,FALSE)/'graph data'!$CE$21</f>
        <v>0.020568726658004098</v>
      </c>
      <c r="AX24">
        <f>VLOOKUP(AX$20,'paste data'!$A$2:$CN$100,'graph data'!$AD24+2,FALSE)/'graph data'!$CE$21</f>
        <v>0.029378724240017685</v>
      </c>
      <c r="AY24">
        <f>VLOOKUP(AY$20,'paste data'!$A$2:$CN$100,'graph data'!$AD24+2,FALSE)/'graph data'!$CE$21</f>
        <v>0.190512248186771</v>
      </c>
      <c r="AZ24">
        <f>VLOOKUP(AZ$20,'paste data'!$A$2:$CN$100,'graph data'!$AD24+2,FALSE)/'graph data'!$CE$21</f>
        <v>0</v>
      </c>
      <c r="BA24">
        <f>VLOOKUP(BA$20,'paste data'!$A$2:$CN$100,'graph data'!$AD24+2,FALSE)/'graph data'!$CE$21</f>
        <v>-2.9324463316055544E-05</v>
      </c>
      <c r="BB24">
        <f>VLOOKUP(BB$20,'paste data'!$A$2:$CN$100,'graph data'!$AD24+2,FALSE)/'graph data'!$CE$21</f>
        <v>-3.273122517851014E-05</v>
      </c>
      <c r="BC24">
        <f>VLOOKUP(BC$20,'paste data'!$A$2:$CN$100,'graph data'!$AD24+2,FALSE)/'graph data'!$CE$21</f>
        <v>0</v>
      </c>
      <c r="BD24">
        <f>VLOOKUP(BD$20,'paste data'!$A$2:$CN$100,'graph data'!$AD24+2,FALSE)/'graph data'!$CE$21</f>
        <v>-0.00038658930226035835</v>
      </c>
      <c r="BE24">
        <f>VLOOKUP(BE$20,'paste data'!$A$2:$CN$100,'graph data'!$AD24+2,FALSE)/'graph data'!$CE$21</f>
        <v>-0.0018412645646059297</v>
      </c>
      <c r="BG24">
        <f t="shared" si="5"/>
        <v>0.318828510283185</v>
      </c>
      <c r="BH24">
        <f t="shared" si="6"/>
        <v>-0.002289909555360854</v>
      </c>
      <c r="BI24">
        <f t="shared" si="7"/>
        <v>0.318828510283185</v>
      </c>
      <c r="BJ24">
        <f t="shared" si="8"/>
        <v>-0.00044864499075492406</v>
      </c>
      <c r="BL24">
        <f t="shared" si="15"/>
        <v>3</v>
      </c>
      <c r="BM24">
        <f>VLOOKUP(BM$20,'paste data'!$A$2:$CN$100,'graph data'!$BL24+2,FALSE)/$CE$21</f>
        <v>0.4319126251912641</v>
      </c>
      <c r="BN24">
        <f>VLOOKUP(BN$20,'paste data'!$A$2:$CN$100,'graph data'!$BL24+2,FALSE)/$CE$21</f>
        <v>0.4319126251912641</v>
      </c>
      <c r="BO24">
        <f>VLOOKUP(BO$20,'paste data'!$A$2:$CN$100,'graph data'!$BL24+2,FALSE)/$CE$21</f>
        <v>0.15769350888294764</v>
      </c>
      <c r="BP24">
        <f>VLOOKUP(BP$20,'paste data'!$A$2:$CN$100,'graph data'!$BL24+2,FALSE)/$CE$21</f>
        <v>0.0009628466650488041</v>
      </c>
      <c r="BQ24">
        <f>VLOOKUP(BQ$20,'paste data'!$A$2:$CN$100,'graph data'!$BL24+2,FALSE)/$CE$21</f>
        <v>0.037055966262181134</v>
      </c>
      <c r="BR24">
        <f>VLOOKUP(BR$20,'paste data'!$A$2:$CN$100,'graph data'!$BL24+2,FALSE)/$CE$21</f>
        <v>0.11967469595571772</v>
      </c>
      <c r="BS24">
        <f>VLOOKUP(BS$20,'paste data'!$A$2:$CN$100,'graph data'!$BL24+2,FALSE)/$CE$21</f>
        <v>0.27421911630831647</v>
      </c>
      <c r="BT24">
        <f>VLOOKUP(BT$20,'paste data'!$A$2:$CN$100,'graph data'!$BL24+2,FALSE)/$CE$21</f>
        <v>0.051473534385204855</v>
      </c>
      <c r="BU24">
        <f>VLOOKUP(BU$20,'paste data'!$A$2:$CN$100,'graph data'!$BL24+2,FALSE)/$CE$21</f>
        <v>0.019277663381764794</v>
      </c>
      <c r="BV24">
        <f>VLOOKUP(BV$20,'paste data'!$A$2:$CN$100,'graph data'!$BL24+2,FALSE)/$CE$21</f>
        <v>0.0293787150304263</v>
      </c>
      <c r="BW24">
        <f>VLOOKUP(BW$20,'paste data'!$A$2:$CN$100,'graph data'!$BL24+2,FALSE)/$CE$21</f>
        <v>0</v>
      </c>
      <c r="BX24">
        <f>VLOOKUP(BX$20,'paste data'!$A$2:$CN$100,'graph data'!$BL24+2,FALSE)/$CE$21</f>
        <v>0.2034679185413468</v>
      </c>
      <c r="BY24">
        <f>VLOOKUP(BY$20,'paste data'!$A$2:$CN$100,'graph data'!$BL24+2,FALSE)/$CE$21</f>
        <v>0</v>
      </c>
      <c r="BZ24">
        <f>VLOOKUP(BZ$20,'paste data'!$A$2:$CN$100,'graph data'!$BL24+2,FALSE)/$CE$21</f>
        <v>0</v>
      </c>
      <c r="CA24">
        <f>VLOOKUP(CA$20,'paste data'!$A$2:$CN$100,'graph data'!$BL24+2,FALSE)/$CE$21</f>
        <v>0</v>
      </c>
      <c r="CB24">
        <f>VLOOKUP(CB$20,'paste data'!$A$2:$CN$100,'graph data'!$BL24+2,FALSE)/$CE$21</f>
        <v>0</v>
      </c>
      <c r="CC24">
        <f t="shared" si="9"/>
        <v>0.2328466335717731</v>
      </c>
      <c r="CF24">
        <f>VLOOKUP(CF$20,'paste data'!$A$2:$CN$100,'graph data'!$BL24+2,FALSE)</f>
        <v>0</v>
      </c>
      <c r="CH24">
        <v>3</v>
      </c>
      <c r="CI24">
        <f>VLOOKUP(CI$20,'paste data'!$A$2:$CN$100,'graph data'!$CH24+2,FALSE)/'graph data'!$CE$21</f>
        <v>0.4319126251912641</v>
      </c>
      <c r="CJ24">
        <f>VLOOKUP(CJ$20,'paste data'!$A$2:$CN$100,'graph data'!$CH24+2,FALSE)/'graph data'!$CE$21</f>
        <v>0.3165386007278241</v>
      </c>
      <c r="CK24">
        <f>VLOOKUP(CK$20,'paste data'!$A$2:$CN$100,'graph data'!$CH24+2,FALSE)/'graph data'!$CE$21</f>
        <v>0.13529175520715453</v>
      </c>
      <c r="CL24">
        <f t="shared" si="10"/>
        <v>-0.0199177307437145</v>
      </c>
      <c r="CM24">
        <f t="shared" si="16"/>
        <v>-0.021828677483236532</v>
      </c>
      <c r="CN24">
        <f t="shared" si="17"/>
        <v>0.001910946739521966</v>
      </c>
      <c r="CO24" s="24">
        <f t="shared" si="18"/>
        <v>0</v>
      </c>
      <c r="CR24">
        <f>VLOOKUP(CR$20,'paste data'!$A$2:$CN$100,'graph data'!$CH24+2,FALSE)/'graph data'!$CE$21</f>
        <v>0.004470808891698128</v>
      </c>
      <c r="CS24">
        <f>VLOOKUP(CS$20,'paste data'!$A$2:$CN$100,'graph data'!$CH24+2,FALSE)/'graph data'!$CE$21</f>
        <v>0.0025598621521761623</v>
      </c>
      <c r="CT24">
        <f>VLOOKUP(CT$20,'paste data'!$A$2:$CN$100,'graph data'!$CH24+2,FALSE)/'graph data'!$CE$21</f>
        <v>0</v>
      </c>
      <c r="CU24">
        <f>VLOOKUP(CU$20,'paste data'!$A$2:$CN$100,'graph data'!$CH24+2,FALSE)/'graph data'!$CE$21</f>
        <v>0.021828677483236532</v>
      </c>
      <c r="CV24">
        <f>VLOOKUP(CV$20,'paste data'!$A$2:$CN$100,'graph data'!$CH24+2,FALSE)/'graph data'!$CE$21</f>
        <v>-0.0018412645646059297</v>
      </c>
      <c r="CW24" s="8">
        <f t="shared" si="11"/>
        <v>0.05053956798222818</v>
      </c>
      <c r="CY24" s="5">
        <f t="shared" si="12"/>
        <v>0.023669942047842462</v>
      </c>
    </row>
    <row r="25" spans="1:103" ht="12.75">
      <c r="A25">
        <f t="shared" si="13"/>
        <v>4</v>
      </c>
      <c r="B25">
        <f>VLOOKUP(B$20,'paste data'!$A$2:$CN$100,'graph data'!$A25+2,FALSE)/'graph data'!$CE$21</f>
        <v>0.4936531038447023</v>
      </c>
      <c r="C25">
        <f>VLOOKUP(C$20,'paste data'!$A$2:$CN$100,'graph data'!$A25+2,FALSE)/'graph data'!$CE$21</f>
        <v>0.35975621418589465</v>
      </c>
      <c r="D25">
        <f>VLOOKUP(D$20,'paste data'!$A$2:$CN$100,'graph data'!$A25+2,FALSE)/'graph data'!$CE$21</f>
        <v>0.13389688965880767</v>
      </c>
      <c r="E25">
        <f>VLOOKUP(E$20,'paste data'!$A$2:$CN$100,'graph data'!$A25+2,FALSE)/'graph data'!$CE$21</f>
        <v>0.16763924781570247</v>
      </c>
      <c r="F25">
        <f>VLOOKUP(F$20,'paste data'!$A$2:$CN$100,'graph data'!$A25+2,FALSE)/'graph data'!$CE$21</f>
        <v>-0.033742358156894796</v>
      </c>
      <c r="G25">
        <f>VLOOKUP(G$20,'paste data'!$A$2:$CN$100,'graph data'!$A25+2,FALSE)/'graph data'!$CE$21</f>
        <v>-0.002263826708479872</v>
      </c>
      <c r="H25">
        <f>VLOOKUP(H$20,'paste data'!$A$2:$CN$100,'graph data'!$A25+2,FALSE)/'graph data'!$CE$21</f>
        <v>0.00287893531869764</v>
      </c>
      <c r="I25">
        <f>VLOOKUP(I$20,'paste data'!$A$2:$CN$100,'graph data'!$A25+2,FALSE)/'graph data'!$CE$21</f>
        <v>0.3614167059104266</v>
      </c>
      <c r="J25">
        <f>VLOOKUP(J$20,'paste data'!$A$2:$CN$100,'graph data'!$A25+2,FALSE)/'graph data'!$CE$21</f>
        <v>-0.0016604917245319126</v>
      </c>
      <c r="K25">
        <f>VLOOKUP(K$20,'paste data'!$A$2:$CN$100,'graph data'!$A25+2,FALSE)/'graph data'!$CE$21</f>
        <v>0</v>
      </c>
      <c r="L25">
        <f>VLOOKUP(L$20,'paste data'!$A$2:$CN$100,'graph data'!$A25+2,FALSE)/'graph data'!$CE$21</f>
        <v>0</v>
      </c>
      <c r="M25">
        <f>VLOOKUP(M$20,'paste data'!$A$2:$CN$100,'graph data'!$A25+2,FALSE)/'graph data'!$CE$21</f>
        <v>0</v>
      </c>
      <c r="N25">
        <f>VLOOKUP(N$20,'paste data'!$A$2:$CN$100,'graph data'!$A25+2,FALSE)/'graph data'!$CE$21</f>
        <v>-0.002263826708479872</v>
      </c>
      <c r="O25">
        <f>VLOOKUP(O$20,'paste data'!$A$2:$CN$100,'graph data'!$A25+2,FALSE)/'graph data'!$CE$21</f>
        <v>0.0346102923722384</v>
      </c>
      <c r="P25">
        <f>VLOOKUP(P$20,'paste data'!$A$2:$CN$100,'graph data'!$A25+2,FALSE)/'graph data'!$CE$21</f>
        <v>-7.001647735623152E-05</v>
      </c>
      <c r="Q25">
        <f>VLOOKUP(Q$20,'paste data'!$A$2:$CN$100,'graph data'!$A25+2,FALSE)/'graph data'!$CE$21</f>
        <v>0.09647096979273179</v>
      </c>
      <c r="R25">
        <f>VLOOKUP(R$20,'paste data'!$A$2:$CN$100,'graph data'!$A25+2,FALSE)/'graph data'!$CE$21</f>
        <v>0.005149470679673586</v>
      </c>
      <c r="S25">
        <f>VLOOKUP(S$20,'paste data'!$A$2:$CN$100,'graph data'!$A25+2,FALSE)/'graph data'!$CE$21</f>
        <v>0.00287893531869764</v>
      </c>
      <c r="T25">
        <f>VLOOKUP(T$20,'paste data'!$A$2:$CN$100,'graph data'!$A25+2,FALSE)/'graph data'!$CE$21</f>
        <v>0.035112524640606435</v>
      </c>
      <c r="U25">
        <f>VLOOKUP(U$20,'paste data'!$A$2:$CN$100,'graph data'!$A25+2,FALSE)/'graph data'!$CE$21</f>
        <v>0</v>
      </c>
      <c r="V25">
        <f>VLOOKUP(V$20,'paste data'!$A$2:$CN$100,'graph data'!$A25+2,FALSE)/'graph data'!$CE$21</f>
        <v>0.11967469595571767</v>
      </c>
      <c r="W25">
        <f>VLOOKUP(W$20,'paste data'!$A$2:$CN$100,'graph data'!$A25+2,FALSE)/'graph data'!$CE$21</f>
        <v>0.009973091900680733</v>
      </c>
      <c r="X25">
        <f>VLOOKUP(X$20,'paste data'!$A$2:$CN$100,'graph data'!$A25+2,FALSE)/'graph data'!$CE$21</f>
        <v>-0.005142762027177512</v>
      </c>
      <c r="Y25">
        <f>VLOOKUP(Y$20,'paste data'!$A$2:$CN$100,'graph data'!$A25+2,FALSE)/'graph data'!$CE$21</f>
        <v>-0.0005022322683680345</v>
      </c>
      <c r="Z25">
        <f>VLOOKUP(Z$20,'paste data'!$A$2:$CN$100,'graph data'!$A25+2,FALSE)/'graph data'!$CE$21</f>
        <v>-7.001647735623152E-05</v>
      </c>
      <c r="AA25">
        <f>VLOOKUP(AA$20,'paste data'!$A$2:$CN$100,'graph data'!$A25+2,FALSE)/'graph data'!$CE$21</f>
        <v>-0.02320372616298587</v>
      </c>
      <c r="AB25">
        <f>VLOOKUP(AB$20,'paste data'!$A$2:$CN$100,'graph data'!$A25+2,FALSE)/'graph data'!$CE$21</f>
        <v>-0.004823621221007148</v>
      </c>
      <c r="AD25">
        <f t="shared" si="14"/>
        <v>4</v>
      </c>
      <c r="AE25">
        <f>VLOOKUP(AE$20,'paste data'!$A$2:$CN$100,'graph data'!$AD25+2,FALSE)/'graph data'!$CE$21</f>
        <v>0.35975621418589465</v>
      </c>
      <c r="AF25">
        <f>VLOOKUP(AF$20,'paste data'!$A$2:$CN$100,'graph data'!$AD25+2,FALSE)/'graph data'!$CE$21</f>
        <v>0.3614167059104266</v>
      </c>
      <c r="AG25">
        <f>VLOOKUP(AG$20,'paste data'!$A$2:$CN$100,'graph data'!$AD25+2,FALSE)/'graph data'!$CE$21</f>
        <v>-0.0016604917245319126</v>
      </c>
      <c r="AH25">
        <f>VLOOKUP(AH$20,'paste data'!$A$2:$CN$100,'graph data'!$AD25+2,FALSE)/'graph data'!$CE$21</f>
        <v>0</v>
      </c>
      <c r="AI25">
        <f>VLOOKUP(AI$20,'paste data'!$A$2:$CN$100,'graph data'!$AD25+2,FALSE)/'graph data'!$CE$21</f>
        <v>0</v>
      </c>
      <c r="AJ25">
        <f>VLOOKUP(AJ$20,'paste data'!$A$2:$CN$100,'graph data'!$AD25+2,FALSE)/'graph data'!$CE$21</f>
        <v>0</v>
      </c>
      <c r="AK25">
        <f>VLOOKUP(AK$20,'paste data'!$A$2:$CN$100,'graph data'!$AD25+2,FALSE)/'graph data'!$CE$21</f>
        <v>0.35975621418589465</v>
      </c>
      <c r="AL25">
        <f>VLOOKUP(AL$20,'paste data'!$A$2:$CN$100,'graph data'!$AD25+2,FALSE)/'graph data'!$CE$21</f>
        <v>0.3614167059104266</v>
      </c>
      <c r="AM25">
        <f>VLOOKUP(AM$20,'paste data'!$A$2:$CN$100,'graph data'!$AD25+2,FALSE)/'graph data'!$CE$21</f>
        <v>-0.0016604917245319126</v>
      </c>
      <c r="AN25">
        <f>VLOOKUP(AN$20,'paste data'!$A$2:$CN$100,'graph data'!$AD25+2,FALSE)/'graph data'!$CE$21</f>
        <v>0</v>
      </c>
      <c r="AO25">
        <f>VLOOKUP(AO$20,'paste data'!$A$2:$CN$100,'graph data'!$AD25+2,FALSE)/'graph data'!$CE$21</f>
        <v>0</v>
      </c>
      <c r="AP25">
        <f>VLOOKUP(AP$20,'paste data'!$A$2:$CN$100,'graph data'!$AD25+2,FALSE)/'graph data'!$CE$21</f>
        <v>0</v>
      </c>
      <c r="AQ25">
        <f>VLOOKUP(AQ$20,'paste data'!$A$2:$CN$100,'graph data'!$AD25+2,FALSE)/'graph data'!$CE$21</f>
        <v>0.117417362214023</v>
      </c>
      <c r="AR25">
        <f>VLOOKUP(AR$20,'paste data'!$A$2:$CN$100,'graph data'!$AD25+2,FALSE)/'graph data'!$CE$21</f>
        <v>0.019538446919292574</v>
      </c>
      <c r="AS25">
        <f>VLOOKUP(AS$20,'paste data'!$A$2:$CN$100,'graph data'!$AD25+2,FALSE)/'graph data'!$CE$21</f>
        <v>0.030515684050187536</v>
      </c>
      <c r="AT25">
        <f>VLOOKUP(AT$20,'paste data'!$A$2:$CN$100,'graph data'!$AD25+2,FALSE)/'graph data'!$CE$21</f>
        <v>0.1936497768695718</v>
      </c>
      <c r="AU25">
        <f>VLOOKUP(AU$20,'paste data'!$A$2:$CN$100,'graph data'!$AD25+2,FALSE)/'graph data'!$CE$21</f>
        <v>-0.0013650558671802298</v>
      </c>
      <c r="AV25">
        <f>VLOOKUP(AV$20,'paste data'!$A$2:$CN$100,'graph data'!$AD25+2,FALSE)/'graph data'!$CE$21</f>
        <v>0.11743298598214413</v>
      </c>
      <c r="AW25">
        <f>VLOOKUP(AW$20,'paste data'!$A$2:$CN$100,'graph data'!$AD25+2,FALSE)/'graph data'!$CE$21</f>
        <v>0.01956462158499357</v>
      </c>
      <c r="AX25">
        <f>VLOOKUP(AX$20,'paste data'!$A$2:$CN$100,'graph data'!$AD25+2,FALSE)/'graph data'!$CE$21</f>
        <v>0.030515684050187536</v>
      </c>
      <c r="AY25">
        <f>VLOOKUP(AY$20,'paste data'!$A$2:$CN$100,'graph data'!$AD25+2,FALSE)/'graph data'!$CE$21</f>
        <v>0.19390341429310134</v>
      </c>
      <c r="AZ25">
        <f>VLOOKUP(AZ$20,'paste data'!$A$2:$CN$100,'graph data'!$AD25+2,FALSE)/'graph data'!$CE$21</f>
        <v>0</v>
      </c>
      <c r="BA25">
        <f>VLOOKUP(BA$20,'paste data'!$A$2:$CN$100,'graph data'!$AD25+2,FALSE)/'graph data'!$CE$21</f>
        <v>-1.562376812113618E-05</v>
      </c>
      <c r="BB25">
        <f>VLOOKUP(BB$20,'paste data'!$A$2:$CN$100,'graph data'!$AD25+2,FALSE)/'graph data'!$CE$21</f>
        <v>-2.617466570100004E-05</v>
      </c>
      <c r="BC25">
        <f>VLOOKUP(BC$20,'paste data'!$A$2:$CN$100,'graph data'!$AD25+2,FALSE)/'graph data'!$CE$21</f>
        <v>0</v>
      </c>
      <c r="BD25">
        <f>VLOOKUP(BD$20,'paste data'!$A$2:$CN$100,'graph data'!$AD25+2,FALSE)/'graph data'!$CE$21</f>
        <v>-0.00025363742352954664</v>
      </c>
      <c r="BE25">
        <f>VLOOKUP(BE$20,'paste data'!$A$2:$CN$100,'graph data'!$AD25+2,FALSE)/'graph data'!$CE$21</f>
        <v>-0.0013650558671802298</v>
      </c>
      <c r="BG25">
        <f t="shared" si="5"/>
        <v>0.3614167059104266</v>
      </c>
      <c r="BH25">
        <f t="shared" si="6"/>
        <v>-0.0016604917245319126</v>
      </c>
      <c r="BI25">
        <f t="shared" si="7"/>
        <v>0.3614167059104266</v>
      </c>
      <c r="BJ25">
        <f t="shared" si="8"/>
        <v>-0.00029543585735168285</v>
      </c>
      <c r="BL25">
        <f t="shared" si="15"/>
        <v>4</v>
      </c>
      <c r="BM25">
        <f>VLOOKUP(BM$20,'paste data'!$A$2:$CN$100,'graph data'!$BL25+2,FALSE)/$CE$21</f>
        <v>0.5248495776275126</v>
      </c>
      <c r="BN25">
        <f>VLOOKUP(BN$20,'paste data'!$A$2:$CN$100,'graph data'!$BL25+2,FALSE)/$CE$21</f>
        <v>0.5248495776275126</v>
      </c>
      <c r="BO25">
        <f>VLOOKUP(BO$20,'paste data'!$A$2:$CN$100,'graph data'!$BL25+2,FALSE)/$CE$21</f>
        <v>0.15766615591502176</v>
      </c>
      <c r="BP25">
        <f>VLOOKUP(BP$20,'paste data'!$A$2:$CN$100,'graph data'!$BL25+2,FALSE)/$CE$21</f>
        <v>0.0028789353186976395</v>
      </c>
      <c r="BQ25">
        <f>VLOOKUP(BQ$20,'paste data'!$A$2:$CN$100,'graph data'!$BL25+2,FALSE)/$CE$21</f>
        <v>0.03511252464060641</v>
      </c>
      <c r="BR25">
        <f>VLOOKUP(BR$20,'paste data'!$A$2:$CN$100,'graph data'!$BL25+2,FALSE)/$CE$21</f>
        <v>0.11967469595571772</v>
      </c>
      <c r="BS25">
        <f>VLOOKUP(BS$20,'paste data'!$A$2:$CN$100,'graph data'!$BL25+2,FALSE)/$CE$21</f>
        <v>0.36718342171249085</v>
      </c>
      <c r="BT25">
        <f>VLOOKUP(BT$20,'paste data'!$A$2:$CN$100,'graph data'!$BL25+2,FALSE)/$CE$21</f>
        <v>0.13946910326723788</v>
      </c>
      <c r="BU25">
        <f>VLOOKUP(BU$20,'paste data'!$A$2:$CN$100,'graph data'!$BL25+2,FALSE)/$CE$21</f>
        <v>0.018508834008144192</v>
      </c>
      <c r="BV25">
        <f>VLOOKUP(BV$20,'paste data'!$A$2:$CN$100,'graph data'!$BL25+2,FALSE)/$CE$21</f>
        <v>0.0305156735943193</v>
      </c>
      <c r="BW25">
        <f>VLOOKUP(BW$20,'paste data'!$A$2:$CN$100,'graph data'!$BL25+2,FALSE)/$CE$21</f>
        <v>0</v>
      </c>
      <c r="BX25">
        <f>VLOOKUP(BX$20,'paste data'!$A$2:$CN$100,'graph data'!$BL25+2,FALSE)/$CE$21</f>
        <v>0.20920548443710874</v>
      </c>
      <c r="BY25">
        <f>VLOOKUP(BY$20,'paste data'!$A$2:$CN$100,'graph data'!$BL25+2,FALSE)/$CE$21</f>
        <v>0</v>
      </c>
      <c r="BZ25">
        <f>VLOOKUP(BZ$20,'paste data'!$A$2:$CN$100,'graph data'!$BL25+2,FALSE)/$CE$21</f>
        <v>0</v>
      </c>
      <c r="CA25">
        <f>VLOOKUP(CA$20,'paste data'!$A$2:$CN$100,'graph data'!$BL25+2,FALSE)/$CE$21</f>
        <v>0</v>
      </c>
      <c r="CB25">
        <f>VLOOKUP(CB$20,'paste data'!$A$2:$CN$100,'graph data'!$BL25+2,FALSE)/$CE$21</f>
        <v>0</v>
      </c>
      <c r="CC25">
        <f t="shared" si="9"/>
        <v>0.23972115803142804</v>
      </c>
      <c r="CF25">
        <f>VLOOKUP(CF$20,'paste data'!$A$2:$CN$100,'graph data'!$BL25+2,FALSE)</f>
        <v>0</v>
      </c>
      <c r="CH25">
        <v>4</v>
      </c>
      <c r="CI25">
        <f>VLOOKUP(CI$20,'paste data'!$A$2:$CN$100,'graph data'!$CH25+2,FALSE)/'graph data'!$CE$21</f>
        <v>0.5248495776275126</v>
      </c>
      <c r="CJ25">
        <f>VLOOKUP(CJ$20,'paste data'!$A$2:$CN$100,'graph data'!$CH25+2,FALSE)/'graph data'!$CE$21</f>
        <v>0.35975621418589465</v>
      </c>
      <c r="CK25">
        <f>VLOOKUP(CK$20,'paste data'!$A$2:$CN$100,'graph data'!$CH25+2,FALSE)/'graph data'!$CE$21</f>
        <v>0.13389688965880767</v>
      </c>
      <c r="CL25">
        <f t="shared" si="10"/>
        <v>0.03119647378281029</v>
      </c>
      <c r="CM25">
        <f t="shared" si="16"/>
        <v>0.029200873967571535</v>
      </c>
      <c r="CN25">
        <f t="shared" si="17"/>
        <v>0.0019955998152387223</v>
      </c>
      <c r="CO25" s="24">
        <f t="shared" si="18"/>
        <v>0</v>
      </c>
      <c r="CR25">
        <f>VLOOKUP(CR$20,'paste data'!$A$2:$CN$100,'graph data'!$CH25+2,FALSE)/'graph data'!$CE$21</f>
        <v>0.004668861362652261</v>
      </c>
      <c r="CS25">
        <f>VLOOKUP(CS$20,'paste data'!$A$2:$CN$100,'graph data'!$CH25+2,FALSE)/'graph data'!$CE$21</f>
        <v>0.002673261547413539</v>
      </c>
      <c r="CT25">
        <f>VLOOKUP(CT$20,'paste data'!$A$2:$CN$100,'graph data'!$CH25+2,FALSE)/'graph data'!$CE$21</f>
        <v>0</v>
      </c>
      <c r="CU25">
        <f>VLOOKUP(CU$20,'paste data'!$A$2:$CN$100,'graph data'!$CH25+2,FALSE)/'graph data'!$CE$21</f>
        <v>-0.029200873967571535</v>
      </c>
      <c r="CV25">
        <f>VLOOKUP(CV$20,'paste data'!$A$2:$CN$100,'graph data'!$CH25+2,FALSE)/'graph data'!$CE$21</f>
        <v>-0.0013650558671802298</v>
      </c>
      <c r="CW25" s="8">
        <f t="shared" si="11"/>
        <v>-0.055636653266577435</v>
      </c>
      <c r="CY25" s="5">
        <f t="shared" si="12"/>
        <v>-0.027835818100391305</v>
      </c>
    </row>
    <row r="26" spans="1:103" ht="12.75">
      <c r="A26">
        <f t="shared" si="13"/>
        <v>5</v>
      </c>
      <c r="B26">
        <f>VLOOKUP(B$20,'paste data'!$A$2:$CN$100,'graph data'!$A26+2,FALSE)/'graph data'!$CE$21</f>
        <v>0.5238920294948813</v>
      </c>
      <c r="C26">
        <f>VLOOKUP(C$20,'paste data'!$A$2:$CN$100,'graph data'!$A26+2,FALSE)/'graph data'!$CE$21</f>
        <v>0.3900331616302292</v>
      </c>
      <c r="D26">
        <f>VLOOKUP(D$20,'paste data'!$A$2:$CN$100,'graph data'!$A26+2,FALSE)/'graph data'!$CE$21</f>
        <v>0.1338588678646521</v>
      </c>
      <c r="E26">
        <f>VLOOKUP(E$20,'paste data'!$A$2:$CN$100,'graph data'!$A26+2,FALSE)/'graph data'!$CE$21</f>
        <v>0.16891531522135092</v>
      </c>
      <c r="F26">
        <f>VLOOKUP(F$20,'paste data'!$A$2:$CN$100,'graph data'!$A26+2,FALSE)/'graph data'!$CE$21</f>
        <v>-0.035056447356698814</v>
      </c>
      <c r="G26">
        <f>VLOOKUP(G$20,'paste data'!$A$2:$CN$100,'graph data'!$A26+2,FALSE)/'graph data'!$CE$21</f>
        <v>0.001548809188468502</v>
      </c>
      <c r="H26">
        <f>VLOOKUP(H$20,'paste data'!$A$2:$CN$100,'graph data'!$A26+2,FALSE)/'graph data'!$CE$21</f>
        <v>0.006891855025261591</v>
      </c>
      <c r="I26">
        <f>VLOOKUP(I$20,'paste data'!$A$2:$CN$100,'graph data'!$A26+2,FALSE)/'graph data'!$CE$21</f>
        <v>0.3912898367400007</v>
      </c>
      <c r="J26">
        <f>VLOOKUP(J$20,'paste data'!$A$2:$CN$100,'graph data'!$A26+2,FALSE)/'graph data'!$CE$21</f>
        <v>-0.0012566751097714843</v>
      </c>
      <c r="K26">
        <f>VLOOKUP(K$20,'paste data'!$A$2:$CN$100,'graph data'!$A26+2,FALSE)/'graph data'!$CE$21</f>
        <v>0</v>
      </c>
      <c r="L26">
        <f>VLOOKUP(L$20,'paste data'!$A$2:$CN$100,'graph data'!$A26+2,FALSE)/'graph data'!$CE$21</f>
        <v>0</v>
      </c>
      <c r="M26">
        <f>VLOOKUP(M$20,'paste data'!$A$2:$CN$100,'graph data'!$A26+2,FALSE)/'graph data'!$CE$21</f>
        <v>0</v>
      </c>
      <c r="N26">
        <f>VLOOKUP(N$20,'paste data'!$A$2:$CN$100,'graph data'!$A26+2,FALSE)/'graph data'!$CE$21</f>
        <v>0.001548809188468502</v>
      </c>
      <c r="O26">
        <f>VLOOKUP(O$20,'paste data'!$A$2:$CN$100,'graph data'!$A26+2,FALSE)/'graph data'!$CE$21</f>
        <v>0.03232488726896924</v>
      </c>
      <c r="P26">
        <f>VLOOKUP(P$20,'paste data'!$A$2:$CN$100,'graph data'!$A26+2,FALSE)/'graph data'!$CE$21</f>
        <v>-7.274325466901829E-05</v>
      </c>
      <c r="Q26">
        <f>VLOOKUP(Q$20,'paste data'!$A$2:$CN$100,'graph data'!$A26+2,FALSE)/'graph data'!$CE$21</f>
        <v>0.0955673054488169</v>
      </c>
      <c r="R26">
        <f>VLOOKUP(R$20,'paste data'!$A$2:$CN$100,'graph data'!$A26+2,FALSE)/'graph data'!$CE$21</f>
        <v>0.004490609213066458</v>
      </c>
      <c r="S26">
        <f>VLOOKUP(S$20,'paste data'!$A$2:$CN$100,'graph data'!$A26+2,FALSE)/'graph data'!$CE$21</f>
        <v>0.006891855025261591</v>
      </c>
      <c r="T26">
        <f>VLOOKUP(T$20,'paste data'!$A$2:$CN$100,'graph data'!$A26+2,FALSE)/'graph data'!$CE$21</f>
        <v>0.03284667886975223</v>
      </c>
      <c r="U26">
        <f>VLOOKUP(U$20,'paste data'!$A$2:$CN$100,'graph data'!$A26+2,FALSE)/'graph data'!$CE$21</f>
        <v>0</v>
      </c>
      <c r="V26">
        <f>VLOOKUP(V$20,'paste data'!$A$2:$CN$100,'graph data'!$A26+2,FALSE)/'graph data'!$CE$21</f>
        <v>0.11967469595571761</v>
      </c>
      <c r="W26">
        <f>VLOOKUP(W$20,'paste data'!$A$2:$CN$100,'graph data'!$A26+2,FALSE)/'graph data'!$CE$21</f>
        <v>0.009502085370619459</v>
      </c>
      <c r="X26">
        <f>VLOOKUP(X$20,'paste data'!$A$2:$CN$100,'graph data'!$A26+2,FALSE)/'graph data'!$CE$21</f>
        <v>-0.005343045836793089</v>
      </c>
      <c r="Y26">
        <f>VLOOKUP(Y$20,'paste data'!$A$2:$CN$100,'graph data'!$A26+2,FALSE)/'graph data'!$CE$21</f>
        <v>-0.0005217916007829994</v>
      </c>
      <c r="Z26">
        <f>VLOOKUP(Z$20,'paste data'!$A$2:$CN$100,'graph data'!$A26+2,FALSE)/'graph data'!$CE$21</f>
        <v>-7.274325466901829E-05</v>
      </c>
      <c r="AA26">
        <f>VLOOKUP(AA$20,'paste data'!$A$2:$CN$100,'graph data'!$A26+2,FALSE)/'graph data'!$CE$21</f>
        <v>-0.024107390506900705</v>
      </c>
      <c r="AB26">
        <f>VLOOKUP(AB$20,'paste data'!$A$2:$CN$100,'graph data'!$A26+2,FALSE)/'graph data'!$CE$21</f>
        <v>-0.005011476157553</v>
      </c>
      <c r="AD26">
        <f t="shared" si="14"/>
        <v>5</v>
      </c>
      <c r="AE26">
        <f>VLOOKUP(AE$20,'paste data'!$A$2:$CN$100,'graph data'!$AD26+2,FALSE)/'graph data'!$CE$21</f>
        <v>0.3900331616302292</v>
      </c>
      <c r="AF26">
        <f>VLOOKUP(AF$20,'paste data'!$A$2:$CN$100,'graph data'!$AD26+2,FALSE)/'graph data'!$CE$21</f>
        <v>0.3912898367400007</v>
      </c>
      <c r="AG26">
        <f>VLOOKUP(AG$20,'paste data'!$A$2:$CN$100,'graph data'!$AD26+2,FALSE)/'graph data'!$CE$21</f>
        <v>-0.0012566751097714843</v>
      </c>
      <c r="AH26">
        <f>VLOOKUP(AH$20,'paste data'!$A$2:$CN$100,'graph data'!$AD26+2,FALSE)/'graph data'!$CE$21</f>
        <v>0</v>
      </c>
      <c r="AI26">
        <f>VLOOKUP(AI$20,'paste data'!$A$2:$CN$100,'graph data'!$AD26+2,FALSE)/'graph data'!$CE$21</f>
        <v>0</v>
      </c>
      <c r="AJ26">
        <f>VLOOKUP(AJ$20,'paste data'!$A$2:$CN$100,'graph data'!$AD26+2,FALSE)/'graph data'!$CE$21</f>
        <v>0</v>
      </c>
      <c r="AK26">
        <f>VLOOKUP(AK$20,'paste data'!$A$2:$CN$100,'graph data'!$AD26+2,FALSE)/'graph data'!$CE$21</f>
        <v>0.3900331616302292</v>
      </c>
      <c r="AL26">
        <f>VLOOKUP(AL$20,'paste data'!$A$2:$CN$100,'graph data'!$AD26+2,FALSE)/'graph data'!$CE$21</f>
        <v>0.3912898367400007</v>
      </c>
      <c r="AM26">
        <f>VLOOKUP(AM$20,'paste data'!$A$2:$CN$100,'graph data'!$AD26+2,FALSE)/'graph data'!$CE$21</f>
        <v>-0.0012566751097714843</v>
      </c>
      <c r="AN26">
        <f>VLOOKUP(AN$20,'paste data'!$A$2:$CN$100,'graph data'!$AD26+2,FALSE)/'graph data'!$CE$21</f>
        <v>0</v>
      </c>
      <c r="AO26">
        <f>VLOOKUP(AO$20,'paste data'!$A$2:$CN$100,'graph data'!$AD26+2,FALSE)/'graph data'!$CE$21</f>
        <v>0</v>
      </c>
      <c r="AP26">
        <f>VLOOKUP(AP$20,'paste data'!$A$2:$CN$100,'graph data'!$AD26+2,FALSE)/'graph data'!$CE$21</f>
        <v>0</v>
      </c>
      <c r="AQ26">
        <f>VLOOKUP(AQ$20,'paste data'!$A$2:$CN$100,'graph data'!$AD26+2,FALSE)/'graph data'!$CE$21</f>
        <v>0.13975203749033194</v>
      </c>
      <c r="AR26">
        <f>VLOOKUP(AR$20,'paste data'!$A$2:$CN$100,'graph data'!$AD26+2,FALSE)/'graph data'!$CE$21</f>
        <v>0.018617729807614326</v>
      </c>
      <c r="AS26">
        <f>VLOOKUP(AS$20,'paste data'!$A$2:$CN$100,'graph data'!$AD26+2,FALSE)/'graph data'!$CE$21</f>
        <v>0.03219250944987855</v>
      </c>
      <c r="AT26">
        <f>VLOOKUP(AT$20,'paste data'!$A$2:$CN$100,'graph data'!$AD26+2,FALSE)/'graph data'!$CE$21</f>
        <v>0.20056139050538896</v>
      </c>
      <c r="AU26">
        <f>VLOOKUP(AU$20,'paste data'!$A$2:$CN$100,'graph data'!$AD26+2,FALSE)/'graph data'!$CE$21</f>
        <v>-0.0010905056229845928</v>
      </c>
      <c r="AV26">
        <f>VLOOKUP(AV$20,'paste data'!$A$2:$CN$100,'graph data'!$AD26+2,FALSE)/'graph data'!$CE$21</f>
        <v>0.1397581140189288</v>
      </c>
      <c r="AW26">
        <f>VLOOKUP(AW$20,'paste data'!$A$2:$CN$100,'graph data'!$AD26+2,FALSE)/'graph data'!$CE$21</f>
        <v>0.01863760402686677</v>
      </c>
      <c r="AX26">
        <f>VLOOKUP(AX$20,'paste data'!$A$2:$CN$100,'graph data'!$AD26+2,FALSE)/'graph data'!$CE$21</f>
        <v>0.03219250944987855</v>
      </c>
      <c r="AY26">
        <f>VLOOKUP(AY$20,'paste data'!$A$2:$CN$100,'graph data'!$AD26+2,FALSE)/'graph data'!$CE$21</f>
        <v>0.2007016092443266</v>
      </c>
      <c r="AZ26">
        <f>VLOOKUP(AZ$20,'paste data'!$A$2:$CN$100,'graph data'!$AD26+2,FALSE)/'graph data'!$CE$21</f>
        <v>0</v>
      </c>
      <c r="BA26">
        <f>VLOOKUP(BA$20,'paste data'!$A$2:$CN$100,'graph data'!$AD26+2,FALSE)/'graph data'!$CE$21</f>
        <v>-6.0765285968381215E-06</v>
      </c>
      <c r="BB26">
        <f>VLOOKUP(BB$20,'paste data'!$A$2:$CN$100,'graph data'!$AD26+2,FALSE)/'graph data'!$CE$21</f>
        <v>-1.987421925244479E-05</v>
      </c>
      <c r="BC26">
        <f>VLOOKUP(BC$20,'paste data'!$A$2:$CN$100,'graph data'!$AD26+2,FALSE)/'graph data'!$CE$21</f>
        <v>0</v>
      </c>
      <c r="BD26">
        <f>VLOOKUP(BD$20,'paste data'!$A$2:$CN$100,'graph data'!$AD26+2,FALSE)/'graph data'!$CE$21</f>
        <v>-0.00014021873893760845</v>
      </c>
      <c r="BE26">
        <f>VLOOKUP(BE$20,'paste data'!$A$2:$CN$100,'graph data'!$AD26+2,FALSE)/'graph data'!$CE$21</f>
        <v>-0.0010905056229845928</v>
      </c>
      <c r="BG26">
        <f t="shared" si="5"/>
        <v>0.3912898367400007</v>
      </c>
      <c r="BH26">
        <f t="shared" si="6"/>
        <v>-0.0012566751097714843</v>
      </c>
      <c r="BI26">
        <f t="shared" si="7"/>
        <v>0.3912898367400007</v>
      </c>
      <c r="BJ26">
        <f t="shared" si="8"/>
        <v>-0.00016616948678689148</v>
      </c>
      <c r="BL26">
        <f t="shared" si="15"/>
        <v>5</v>
      </c>
      <c r="BM26">
        <f>VLOOKUP(BM$20,'paste data'!$A$2:$CN$100,'graph data'!$BL26+2,FALSE)/$CE$21</f>
        <v>0.5953323523208806</v>
      </c>
      <c r="BN26">
        <f>VLOOKUP(BN$20,'paste data'!$A$2:$CN$100,'graph data'!$BL26+2,FALSE)/$CE$21</f>
        <v>0.5953323523208806</v>
      </c>
      <c r="BO26">
        <f>VLOOKUP(BO$20,'paste data'!$A$2:$CN$100,'graph data'!$BL26+2,FALSE)/$CE$21</f>
        <v>0.15941322985073153</v>
      </c>
      <c r="BP26">
        <f>VLOOKUP(BP$20,'paste data'!$A$2:$CN$100,'graph data'!$BL26+2,FALSE)/$CE$21</f>
        <v>0.006891855025261589</v>
      </c>
      <c r="BQ26">
        <f>VLOOKUP(BQ$20,'paste data'!$A$2:$CN$100,'graph data'!$BL26+2,FALSE)/$CE$21</f>
        <v>0.03284667886975222</v>
      </c>
      <c r="BR26">
        <f>VLOOKUP(BR$20,'paste data'!$A$2:$CN$100,'graph data'!$BL26+2,FALSE)/$CE$21</f>
        <v>0.11967469595571772</v>
      </c>
      <c r="BS26">
        <f>VLOOKUP(BS$20,'paste data'!$A$2:$CN$100,'graph data'!$BL26+2,FALSE)/$CE$21</f>
        <v>0.4359191224701489</v>
      </c>
      <c r="BT26">
        <f>VLOOKUP(BT$20,'paste data'!$A$2:$CN$100,'graph data'!$BL26+2,FALSE)/$CE$21</f>
        <v>0.2003815422756764</v>
      </c>
      <c r="BU26">
        <f>VLOOKUP(BU$20,'paste data'!$A$2:$CN$100,'graph data'!$BL26+2,FALSE)/$CE$21</f>
        <v>0.01769623167594262</v>
      </c>
      <c r="BV26">
        <f>VLOOKUP(BV$20,'paste data'!$A$2:$CN$100,'graph data'!$BL26+2,FALSE)/$CE$21</f>
        <v>0.03219249973738136</v>
      </c>
      <c r="BW26">
        <f>VLOOKUP(BW$20,'paste data'!$A$2:$CN$100,'graph data'!$BL26+2,FALSE)/$CE$21</f>
        <v>0</v>
      </c>
      <c r="BX26">
        <f>VLOOKUP(BX$20,'paste data'!$A$2:$CN$100,'graph data'!$BL26+2,FALSE)/$CE$21</f>
        <v>0.2178413485185299</v>
      </c>
      <c r="BY26">
        <f>VLOOKUP(BY$20,'paste data'!$A$2:$CN$100,'graph data'!$BL26+2,FALSE)/$CE$21</f>
        <v>0</v>
      </c>
      <c r="BZ26">
        <f>VLOOKUP(BZ$20,'paste data'!$A$2:$CN$100,'graph data'!$BL26+2,FALSE)/$CE$21</f>
        <v>0</v>
      </c>
      <c r="CA26">
        <f>VLOOKUP(CA$20,'paste data'!$A$2:$CN$100,'graph data'!$BL26+2,FALSE)/$CE$21</f>
        <v>0</v>
      </c>
      <c r="CB26">
        <f>VLOOKUP(CB$20,'paste data'!$A$2:$CN$100,'graph data'!$BL26+2,FALSE)/$CE$21</f>
        <v>0</v>
      </c>
      <c r="CC26">
        <f t="shared" si="9"/>
        <v>0.25003384825591124</v>
      </c>
      <c r="CF26">
        <f>VLOOKUP(CF$20,'paste data'!$A$2:$CN$100,'graph data'!$BL26+2,FALSE)</f>
        <v>0</v>
      </c>
      <c r="CH26">
        <v>5</v>
      </c>
      <c r="CI26">
        <f>VLOOKUP(CI$20,'paste data'!$A$2:$CN$100,'graph data'!$CH26+2,FALSE)/'graph data'!$CE$21</f>
        <v>0.5953323523208806</v>
      </c>
      <c r="CJ26">
        <f>VLOOKUP(CJ$20,'paste data'!$A$2:$CN$100,'graph data'!$CH26+2,FALSE)/'graph data'!$CE$21</f>
        <v>0.3900331616302292</v>
      </c>
      <c r="CK26">
        <f>VLOOKUP(CK$20,'paste data'!$A$2:$CN$100,'graph data'!$CH26+2,FALSE)/'graph data'!$CE$21</f>
        <v>0.1338588678646521</v>
      </c>
      <c r="CL26">
        <f t="shared" si="10"/>
        <v>0.07144032282599924</v>
      </c>
      <c r="CM26">
        <f t="shared" si="16"/>
        <v>0.06936707251944699</v>
      </c>
      <c r="CN26">
        <f t="shared" si="17"/>
        <v>0.0020732503065522432</v>
      </c>
      <c r="CO26" s="24">
        <f t="shared" si="18"/>
        <v>0</v>
      </c>
      <c r="CR26">
        <f>VLOOKUP(CR$20,'paste data'!$A$2:$CN$100,'graph data'!$CH26+2,FALSE)/'graph data'!$CE$21</f>
        <v>0.004850530741410592</v>
      </c>
      <c r="CS26">
        <f>VLOOKUP(CS$20,'paste data'!$A$2:$CN$100,'graph data'!$CH26+2,FALSE)/'graph data'!$CE$21</f>
        <v>0.002777280434858349</v>
      </c>
      <c r="CT26">
        <f>VLOOKUP(CT$20,'paste data'!$A$2:$CN$100,'graph data'!$CH26+2,FALSE)/'graph data'!$CE$21</f>
        <v>0</v>
      </c>
      <c r="CU26">
        <f>VLOOKUP(CU$20,'paste data'!$A$2:$CN$100,'graph data'!$CH26+2,FALSE)/'graph data'!$CE$21</f>
        <v>-0.06936707251944699</v>
      </c>
      <c r="CV26">
        <f>VLOOKUP(CV$20,'paste data'!$A$2:$CN$100,'graph data'!$CH26+2,FALSE)/'graph data'!$CE$21</f>
        <v>-0.0010905056229845928</v>
      </c>
      <c r="CW26" s="8">
        <f t="shared" si="11"/>
        <v>-0.11651823094952271</v>
      </c>
      <c r="CY26" s="5">
        <f t="shared" si="12"/>
        <v>-0.0682765668964624</v>
      </c>
    </row>
    <row r="27" spans="1:103" ht="12.75">
      <c r="A27">
        <f t="shared" si="13"/>
        <v>6</v>
      </c>
      <c r="B27">
        <f>VLOOKUP(B$20,'paste data'!$A$2:$CN$100,'graph data'!$A27+2,FALSE)/'graph data'!$CE$21</f>
        <v>0.649480897404473</v>
      </c>
      <c r="C27">
        <f>VLOOKUP(C$20,'paste data'!$A$2:$CN$100,'graph data'!$A27+2,FALSE)/'graph data'!$CE$21</f>
        <v>0.40434191582563456</v>
      </c>
      <c r="D27">
        <f>VLOOKUP(D$20,'paste data'!$A$2:$CN$100,'graph data'!$A27+2,FALSE)/'graph data'!$CE$21</f>
        <v>0.2451389815788385</v>
      </c>
      <c r="E27">
        <f>VLOOKUP(E$20,'paste data'!$A$2:$CN$100,'graph data'!$A27+2,FALSE)/'graph data'!$CE$21</f>
        <v>0.28210376732840137</v>
      </c>
      <c r="F27">
        <f>VLOOKUP(F$20,'paste data'!$A$2:$CN$100,'graph data'!$A27+2,FALSE)/'graph data'!$CE$21</f>
        <v>-0.03696478574956287</v>
      </c>
      <c r="G27">
        <f>VLOOKUP(G$20,'paste data'!$A$2:$CN$100,'graph data'!$A27+2,FALSE)/'graph data'!$CE$21</f>
        <v>0.11723560632426173</v>
      </c>
      <c r="H27">
        <f>VLOOKUP(H$20,'paste data'!$A$2:$CN$100,'graph data'!$A27+2,FALSE)/'graph data'!$CE$21</f>
        <v>0.12286950706147977</v>
      </c>
      <c r="I27">
        <f>VLOOKUP(I$20,'paste data'!$A$2:$CN$100,'graph data'!$A27+2,FALSE)/'graph data'!$CE$21</f>
        <v>0.4055059181735942</v>
      </c>
      <c r="J27">
        <f>VLOOKUP(J$20,'paste data'!$A$2:$CN$100,'graph data'!$A27+2,FALSE)/'graph data'!$CE$21</f>
        <v>-0.0011640023479596534</v>
      </c>
      <c r="K27">
        <f>VLOOKUP(K$20,'paste data'!$A$2:$CN$100,'graph data'!$A27+2,FALSE)/'graph data'!$CE$21</f>
        <v>0</v>
      </c>
      <c r="L27">
        <f>VLOOKUP(L$20,'paste data'!$A$2:$CN$100,'graph data'!$A27+2,FALSE)/'graph data'!$CE$21</f>
        <v>0</v>
      </c>
      <c r="M27">
        <f>VLOOKUP(M$20,'paste data'!$A$2:$CN$100,'graph data'!$A27+2,FALSE)/'graph data'!$CE$21</f>
        <v>0</v>
      </c>
      <c r="N27">
        <f>VLOOKUP(N$20,'paste data'!$A$2:$CN$100,'graph data'!$A27+2,FALSE)/'graph data'!$CE$21</f>
        <v>0.11723560632426173</v>
      </c>
      <c r="O27">
        <f>VLOOKUP(O$20,'paste data'!$A$2:$CN$100,'graph data'!$A27+2,FALSE)/'graph data'!$CE$21</f>
        <v>0.029749570085019616</v>
      </c>
      <c r="P27">
        <f>VLOOKUP(P$20,'paste data'!$A$2:$CN$100,'graph data'!$A27+2,FALSE)/'graph data'!$CE$21</f>
        <v>-7.670311815131289E-05</v>
      </c>
      <c r="Q27">
        <f>VLOOKUP(Q$20,'paste data'!$A$2:$CN$100,'graph data'!$A27+2,FALSE)/'graph data'!$CE$21</f>
        <v>0.09425499167132591</v>
      </c>
      <c r="R27">
        <f>VLOOKUP(R$20,'paste data'!$A$2:$CN$100,'graph data'!$A27+2,FALSE)/'graph data'!$CE$21</f>
        <v>0.0039755166163825415</v>
      </c>
      <c r="S27">
        <f>VLOOKUP(S$20,'paste data'!$A$2:$CN$100,'graph data'!$A27+2,FALSE)/'graph data'!$CE$21</f>
        <v>0.12286950706147977</v>
      </c>
      <c r="T27">
        <f>VLOOKUP(T$20,'paste data'!$A$2:$CN$100,'graph data'!$A27+2,FALSE)/'graph data'!$CE$21</f>
        <v>0.03029976601710055</v>
      </c>
      <c r="U27">
        <f>VLOOKUP(U$20,'paste data'!$A$2:$CN$100,'graph data'!$A27+2,FALSE)/'graph data'!$CE$21</f>
        <v>0</v>
      </c>
      <c r="V27">
        <f>VLOOKUP(V$20,'paste data'!$A$2:$CN$100,'graph data'!$A27+2,FALSE)/'graph data'!$CE$21</f>
        <v>0.11967469595571766</v>
      </c>
      <c r="W27">
        <f>VLOOKUP(W$20,'paste data'!$A$2:$CN$100,'graph data'!$A27+2,FALSE)/'graph data'!$CE$21</f>
        <v>0.009259798294103398</v>
      </c>
      <c r="X27">
        <f>VLOOKUP(X$20,'paste data'!$A$2:$CN$100,'graph data'!$A27+2,FALSE)/'graph data'!$CE$21</f>
        <v>-0.005633900737218027</v>
      </c>
      <c r="Y27">
        <f>VLOOKUP(Y$20,'paste data'!$A$2:$CN$100,'graph data'!$A27+2,FALSE)/'graph data'!$CE$21</f>
        <v>-0.0005501959320809316</v>
      </c>
      <c r="Z27">
        <f>VLOOKUP(Z$20,'paste data'!$A$2:$CN$100,'graph data'!$A27+2,FALSE)/'graph data'!$CE$21</f>
        <v>-7.670311815131289E-05</v>
      </c>
      <c r="AA27">
        <f>VLOOKUP(AA$20,'paste data'!$A$2:$CN$100,'graph data'!$A27+2,FALSE)/'graph data'!$CE$21</f>
        <v>-0.02541970428439174</v>
      </c>
      <c r="AB27">
        <f>VLOOKUP(AB$20,'paste data'!$A$2:$CN$100,'graph data'!$A27+2,FALSE)/'graph data'!$CE$21</f>
        <v>-0.005284281677720855</v>
      </c>
      <c r="AD27">
        <f t="shared" si="14"/>
        <v>6</v>
      </c>
      <c r="AE27">
        <f>VLOOKUP(AE$20,'paste data'!$A$2:$CN$100,'graph data'!$AD27+2,FALSE)/'graph data'!$CE$21</f>
        <v>0.40434191582563456</v>
      </c>
      <c r="AF27">
        <f>VLOOKUP(AF$20,'paste data'!$A$2:$CN$100,'graph data'!$AD27+2,FALSE)/'graph data'!$CE$21</f>
        <v>0.4055059181735942</v>
      </c>
      <c r="AG27">
        <f>VLOOKUP(AG$20,'paste data'!$A$2:$CN$100,'graph data'!$AD27+2,FALSE)/'graph data'!$CE$21</f>
        <v>-0.0011640023479596534</v>
      </c>
      <c r="AH27">
        <f>VLOOKUP(AH$20,'paste data'!$A$2:$CN$100,'graph data'!$AD27+2,FALSE)/'graph data'!$CE$21</f>
        <v>0</v>
      </c>
      <c r="AI27">
        <f>VLOOKUP(AI$20,'paste data'!$A$2:$CN$100,'graph data'!$AD27+2,FALSE)/'graph data'!$CE$21</f>
        <v>0</v>
      </c>
      <c r="AJ27">
        <f>VLOOKUP(AJ$20,'paste data'!$A$2:$CN$100,'graph data'!$AD27+2,FALSE)/'graph data'!$CE$21</f>
        <v>0</v>
      </c>
      <c r="AK27">
        <f>VLOOKUP(AK$20,'paste data'!$A$2:$CN$100,'graph data'!$AD27+2,FALSE)/'graph data'!$CE$21</f>
        <v>0.40434191582563456</v>
      </c>
      <c r="AL27">
        <f>VLOOKUP(AL$20,'paste data'!$A$2:$CN$100,'graph data'!$AD27+2,FALSE)/'graph data'!$CE$21</f>
        <v>0.4055059181735942</v>
      </c>
      <c r="AM27">
        <f>VLOOKUP(AM$20,'paste data'!$A$2:$CN$100,'graph data'!$AD27+2,FALSE)/'graph data'!$CE$21</f>
        <v>-0.0011640023479596534</v>
      </c>
      <c r="AN27">
        <f>VLOOKUP(AN$20,'paste data'!$A$2:$CN$100,'graph data'!$AD27+2,FALSE)/'graph data'!$CE$21</f>
        <v>0</v>
      </c>
      <c r="AO27">
        <f>VLOOKUP(AO$20,'paste data'!$A$2:$CN$100,'graph data'!$AD27+2,FALSE)/'graph data'!$CE$21</f>
        <v>0</v>
      </c>
      <c r="AP27">
        <f>VLOOKUP(AP$20,'paste data'!$A$2:$CN$100,'graph data'!$AD27+2,FALSE)/'graph data'!$CE$21</f>
        <v>0</v>
      </c>
      <c r="AQ27">
        <f>VLOOKUP(AQ$20,'paste data'!$A$2:$CN$100,'graph data'!$AD27+2,FALSE)/'graph data'!$CE$21</f>
        <v>0.14136936079736837</v>
      </c>
      <c r="AR27">
        <f>VLOOKUP(AR$20,'paste data'!$A$2:$CN$100,'graph data'!$AD27+2,FALSE)/'graph data'!$CE$21</f>
        <v>0.017610468094859905</v>
      </c>
      <c r="AS27">
        <f>VLOOKUP(AS$20,'paste data'!$A$2:$CN$100,'graph data'!$AD27+2,FALSE)/'graph data'!$CE$21</f>
        <v>0.03442899049595431</v>
      </c>
      <c r="AT27">
        <f>VLOOKUP(AT$20,'paste data'!$A$2:$CN$100,'graph data'!$AD27+2,FALSE)/'graph data'!$CE$21</f>
        <v>0.2120042326878778</v>
      </c>
      <c r="AU27">
        <f>VLOOKUP(AU$20,'paste data'!$A$2:$CN$100,'graph data'!$AD27+2,FALSE)/'graph data'!$CE$21</f>
        <v>-0.0010711362504258431</v>
      </c>
      <c r="AV27">
        <f>VLOOKUP(AV$20,'paste data'!$A$2:$CN$100,'graph data'!$AD27+2,FALSE)/'graph data'!$CE$21</f>
        <v>0.1413709652869681</v>
      </c>
      <c r="AW27">
        <f>VLOOKUP(AW$20,'paste data'!$A$2:$CN$100,'graph data'!$AD27+2,FALSE)/'graph data'!$CE$21</f>
        <v>0.017622496417013675</v>
      </c>
      <c r="AX27">
        <f>VLOOKUP(AX$20,'paste data'!$A$2:$CN$100,'graph data'!$AD27+2,FALSE)/'graph data'!$CE$21</f>
        <v>0.03442899049595431</v>
      </c>
      <c r="AY27">
        <f>VLOOKUP(AY$20,'paste data'!$A$2:$CN$100,'graph data'!$AD27+2,FALSE)/'graph data'!$CE$21</f>
        <v>0.21208346597365815</v>
      </c>
      <c r="AZ27">
        <f>VLOOKUP(AZ$20,'paste data'!$A$2:$CN$100,'graph data'!$AD27+2,FALSE)/'graph data'!$CE$21</f>
        <v>0</v>
      </c>
      <c r="BA27">
        <f>VLOOKUP(BA$20,'paste data'!$A$2:$CN$100,'graph data'!$AD27+2,FALSE)/'graph data'!$CE$21</f>
        <v>-1.6044895997267387E-06</v>
      </c>
      <c r="BB27">
        <f>VLOOKUP(BB$20,'paste data'!$A$2:$CN$100,'graph data'!$AD27+2,FALSE)/'graph data'!$CE$21</f>
        <v>-1.2028322153768376E-05</v>
      </c>
      <c r="BC27">
        <f>VLOOKUP(BC$20,'paste data'!$A$2:$CN$100,'graph data'!$AD27+2,FALSE)/'graph data'!$CE$21</f>
        <v>0</v>
      </c>
      <c r="BD27">
        <f>VLOOKUP(BD$20,'paste data'!$A$2:$CN$100,'graph data'!$AD27+2,FALSE)/'graph data'!$CE$21</f>
        <v>-7.923328578031513E-05</v>
      </c>
      <c r="BE27">
        <f>VLOOKUP(BE$20,'paste data'!$A$2:$CN$100,'graph data'!$AD27+2,FALSE)/'graph data'!$CE$21</f>
        <v>-0.0010711362504258431</v>
      </c>
      <c r="BG27">
        <f t="shared" si="5"/>
        <v>0.4055059181735942</v>
      </c>
      <c r="BH27">
        <f t="shared" si="6"/>
        <v>-0.0011640023479596534</v>
      </c>
      <c r="BI27">
        <f t="shared" si="7"/>
        <v>0.4055059181735942</v>
      </c>
      <c r="BJ27">
        <f t="shared" si="8"/>
        <v>-9.286609753381028E-05</v>
      </c>
      <c r="BL27">
        <f t="shared" si="15"/>
        <v>6</v>
      </c>
      <c r="BM27">
        <f>VLOOKUP(BM$20,'paste data'!$A$2:$CN$100,'graph data'!$BL27+2,FALSE)/$CE$21</f>
        <v>0.665028184789751</v>
      </c>
      <c r="BN27">
        <f>VLOOKUP(BN$20,'paste data'!$A$2:$CN$100,'graph data'!$BL27+2,FALSE)/$CE$21</f>
        <v>0.665028184789751</v>
      </c>
      <c r="BO27">
        <f>VLOOKUP(BO$20,'paste data'!$A$2:$CN$100,'graph data'!$BL27+2,FALSE)/$CE$21</f>
        <v>0.272843969034298</v>
      </c>
      <c r="BP27">
        <f>VLOOKUP(BP$20,'paste data'!$A$2:$CN$100,'graph data'!$BL27+2,FALSE)/$CE$21</f>
        <v>0.12286950706147971</v>
      </c>
      <c r="BQ27">
        <f>VLOOKUP(BQ$20,'paste data'!$A$2:$CN$100,'graph data'!$BL27+2,FALSE)/$CE$21</f>
        <v>0.03029976601710053</v>
      </c>
      <c r="BR27">
        <f>VLOOKUP(BR$20,'paste data'!$A$2:$CN$100,'graph data'!$BL27+2,FALSE)/$CE$21</f>
        <v>0.11967469595571772</v>
      </c>
      <c r="BS27">
        <f>VLOOKUP(BS$20,'paste data'!$A$2:$CN$100,'graph data'!$BL27+2,FALSE)/$CE$21</f>
        <v>0.3921842157554531</v>
      </c>
      <c r="BT27">
        <f>VLOOKUP(BT$20,'paste data'!$A$2:$CN$100,'graph data'!$BL27+2,FALSE)/$CE$21</f>
        <v>0.14531242650115272</v>
      </c>
      <c r="BU27">
        <f>VLOOKUP(BU$20,'paste data'!$A$2:$CN$100,'graph data'!$BL27+2,FALSE)/$CE$21</f>
        <v>0.01668795151645946</v>
      </c>
      <c r="BV27">
        <f>VLOOKUP(BV$20,'paste data'!$A$2:$CN$100,'graph data'!$BL27+2,FALSE)/$CE$21</f>
        <v>0.03442897843841941</v>
      </c>
      <c r="BW27">
        <f>VLOOKUP(BW$20,'paste data'!$A$2:$CN$100,'graph data'!$BL27+2,FALSE)/$CE$21</f>
        <v>0</v>
      </c>
      <c r="BX27">
        <f>VLOOKUP(BX$20,'paste data'!$A$2:$CN$100,'graph data'!$BL27+2,FALSE)/$CE$21</f>
        <v>0.23018383773784093</v>
      </c>
      <c r="BY27">
        <f>VLOOKUP(BY$20,'paste data'!$A$2:$CN$100,'graph data'!$BL27+2,FALSE)/$CE$21</f>
        <v>0</v>
      </c>
      <c r="BZ27">
        <f>VLOOKUP(BZ$20,'paste data'!$A$2:$CN$100,'graph data'!$BL27+2,FALSE)/$CE$21</f>
        <v>0</v>
      </c>
      <c r="CA27">
        <f>VLOOKUP(CA$20,'paste data'!$A$2:$CN$100,'graph data'!$BL27+2,FALSE)/$CE$21</f>
        <v>0</v>
      </c>
      <c r="CB27">
        <f>VLOOKUP(CB$20,'paste data'!$A$2:$CN$100,'graph data'!$BL27+2,FALSE)/$CE$21</f>
        <v>0</v>
      </c>
      <c r="CC27">
        <f t="shared" si="9"/>
        <v>0.2646128161762603</v>
      </c>
      <c r="CF27">
        <f>VLOOKUP(CF$20,'paste data'!$A$2:$CN$100,'graph data'!$BL27+2,FALSE)</f>
        <v>0</v>
      </c>
      <c r="CH27">
        <v>6</v>
      </c>
      <c r="CI27">
        <f>VLOOKUP(CI$20,'paste data'!$A$2:$CN$100,'graph data'!$CH27+2,FALSE)/'graph data'!$CE$21</f>
        <v>0.665028184789751</v>
      </c>
      <c r="CJ27">
        <f>VLOOKUP(CJ$20,'paste data'!$A$2:$CN$100,'graph data'!$CH27+2,FALSE)/'graph data'!$CE$21</f>
        <v>0.40434191582563456</v>
      </c>
      <c r="CK27">
        <f>VLOOKUP(CK$20,'paste data'!$A$2:$CN$100,'graph data'!$CH27+2,FALSE)/'graph data'!$CE$21</f>
        <v>0.2451389815788385</v>
      </c>
      <c r="CL27">
        <f t="shared" si="10"/>
        <v>0.015547287385277941</v>
      </c>
      <c r="CM27">
        <f t="shared" si="16"/>
        <v>0.013406449436450498</v>
      </c>
      <c r="CN27">
        <f t="shared" si="17"/>
        <v>0.002140837948827426</v>
      </c>
      <c r="CO27" s="24">
        <f t="shared" si="18"/>
        <v>0</v>
      </c>
      <c r="CR27">
        <f>VLOOKUP(CR$20,'paste data'!$A$2:$CN$100,'graph data'!$CH27+2,FALSE)/'graph data'!$CE$21</f>
        <v>0.005008657300253562</v>
      </c>
      <c r="CS27">
        <f>VLOOKUP(CS$20,'paste data'!$A$2:$CN$100,'graph data'!$CH27+2,FALSE)/'graph data'!$CE$21</f>
        <v>0.002867819351426136</v>
      </c>
      <c r="CT27">
        <f>VLOOKUP(CT$20,'paste data'!$A$2:$CN$100,'graph data'!$CH27+2,FALSE)/'graph data'!$CE$21</f>
        <v>0</v>
      </c>
      <c r="CU27">
        <f>VLOOKUP(CU$20,'paste data'!$A$2:$CN$100,'graph data'!$CH27+2,FALSE)/'graph data'!$CE$21</f>
        <v>-0.013406449436450498</v>
      </c>
      <c r="CV27">
        <f>VLOOKUP(CV$20,'paste data'!$A$2:$CN$100,'graph data'!$CH27+2,FALSE)/'graph data'!$CE$21</f>
        <v>-0.0010711362504258431</v>
      </c>
      <c r="CW27" s="8">
        <f t="shared" si="11"/>
        <v>-0.020159219929436454</v>
      </c>
      <c r="CY27" s="5">
        <f t="shared" si="12"/>
        <v>-0.012335313186024655</v>
      </c>
    </row>
    <row r="28" spans="1:103" ht="12.75">
      <c r="A28">
        <f t="shared" si="13"/>
        <v>7</v>
      </c>
      <c r="B28">
        <f>VLOOKUP(B$20,'paste data'!$A$2:$CN$100,'graph data'!$A28+2,FALSE)/'graph data'!$CE$21</f>
        <v>0.6446627745755044</v>
      </c>
      <c r="C28">
        <f>VLOOKUP(C$20,'paste data'!$A$2:$CN$100,'graph data'!$A28+2,FALSE)/'graph data'!$CE$21</f>
        <v>0.4015133993649222</v>
      </c>
      <c r="D28">
        <f>VLOOKUP(D$20,'paste data'!$A$2:$CN$100,'graph data'!$A28+2,FALSE)/'graph data'!$CE$21</f>
        <v>0.2431493752105821</v>
      </c>
      <c r="E28">
        <f>VLOOKUP(E$20,'paste data'!$A$2:$CN$100,'graph data'!$A28+2,FALSE)/'graph data'!$CE$21</f>
        <v>0.28229367420698503</v>
      </c>
      <c r="F28">
        <f>VLOOKUP(F$20,'paste data'!$A$2:$CN$100,'graph data'!$A28+2,FALSE)/'graph data'!$CE$21</f>
        <v>-0.03914429899640293</v>
      </c>
      <c r="G28">
        <f>VLOOKUP(G$20,'paste data'!$A$2:$CN$100,'graph data'!$A28+2,FALSE)/'graph data'!$CE$21</f>
        <v>0.1198893735962403</v>
      </c>
      <c r="H28">
        <f>VLOOKUP(H$20,'paste data'!$A$2:$CN$100,'graph data'!$A28+2,FALSE)/'graph data'!$CE$21</f>
        <v>0.1258554597104098</v>
      </c>
      <c r="I28">
        <f>VLOOKUP(I$20,'paste data'!$A$2:$CN$100,'graph data'!$A28+2,FALSE)/'graph data'!$CE$21</f>
        <v>0.4029026218780216</v>
      </c>
      <c r="J28">
        <f>VLOOKUP(J$20,'paste data'!$A$2:$CN$100,'graph data'!$A28+2,FALSE)/'graph data'!$CE$21</f>
        <v>-0.0013892225130993844</v>
      </c>
      <c r="K28">
        <f>VLOOKUP(K$20,'paste data'!$A$2:$CN$100,'graph data'!$A28+2,FALSE)/'graph data'!$CE$21</f>
        <v>0</v>
      </c>
      <c r="L28">
        <f>VLOOKUP(L$20,'paste data'!$A$2:$CN$100,'graph data'!$A28+2,FALSE)/'graph data'!$CE$21</f>
        <v>0</v>
      </c>
      <c r="M28">
        <f>VLOOKUP(M$20,'paste data'!$A$2:$CN$100,'graph data'!$A28+2,FALSE)/'graph data'!$CE$21</f>
        <v>0</v>
      </c>
      <c r="N28">
        <f>VLOOKUP(N$20,'paste data'!$A$2:$CN$100,'graph data'!$A28+2,FALSE)/'graph data'!$CE$21</f>
        <v>0.1198893735962403</v>
      </c>
      <c r="O28">
        <f>VLOOKUP(O$20,'paste data'!$A$2:$CN$100,'graph data'!$A28+2,FALSE)/'graph data'!$CE$21</f>
        <v>0.02681961587111625</v>
      </c>
      <c r="P28">
        <f>VLOOKUP(P$20,'paste data'!$A$2:$CN$100,'graph data'!$A28+2,FALSE)/'graph data'!$CE$21</f>
        <v>-8.122567816876685E-05</v>
      </c>
      <c r="Q28">
        <f>VLOOKUP(Q$20,'paste data'!$A$2:$CN$100,'graph data'!$A28+2,FALSE)/'graph data'!$CE$21</f>
        <v>0.09275619812781825</v>
      </c>
      <c r="R28">
        <f>VLOOKUP(R$20,'paste data'!$A$2:$CN$100,'graph data'!$A28+2,FALSE)/'graph data'!$CE$21</f>
        <v>0.0037654132935760753</v>
      </c>
      <c r="S28">
        <f>VLOOKUP(S$20,'paste data'!$A$2:$CN$100,'graph data'!$A28+2,FALSE)/'graph data'!$CE$21</f>
        <v>0.1258554597104098</v>
      </c>
      <c r="T28">
        <f>VLOOKUP(T$20,'paste data'!$A$2:$CN$100,'graph data'!$A28+2,FALSE)/'graph data'!$CE$21</f>
        <v>0.027402252389501464</v>
      </c>
      <c r="U28">
        <f>VLOOKUP(U$20,'paste data'!$A$2:$CN$100,'graph data'!$A28+2,FALSE)/'graph data'!$CE$21</f>
        <v>0</v>
      </c>
      <c r="V28">
        <f>VLOOKUP(V$20,'paste data'!$A$2:$CN$100,'graph data'!$A28+2,FALSE)/'graph data'!$CE$21</f>
        <v>0.11967469595571766</v>
      </c>
      <c r="W28">
        <f>VLOOKUP(W$20,'paste data'!$A$2:$CN$100,'graph data'!$A28+2,FALSE)/'graph data'!$CE$21</f>
        <v>0.00936126615135613</v>
      </c>
      <c r="X28">
        <f>VLOOKUP(X$20,'paste data'!$A$2:$CN$100,'graph data'!$A28+2,FALSE)/'graph data'!$CE$21</f>
        <v>-0.005966086114169493</v>
      </c>
      <c r="Y28">
        <f>VLOOKUP(Y$20,'paste data'!$A$2:$CN$100,'graph data'!$A28+2,FALSE)/'graph data'!$CE$21</f>
        <v>-0.0005826365183852115</v>
      </c>
      <c r="Z28">
        <f>VLOOKUP(Z$20,'paste data'!$A$2:$CN$100,'graph data'!$A28+2,FALSE)/'graph data'!$CE$21</f>
        <v>-8.122567816876685E-05</v>
      </c>
      <c r="AA28">
        <f>VLOOKUP(AA$20,'paste data'!$A$2:$CN$100,'graph data'!$A28+2,FALSE)/'graph data'!$CE$21</f>
        <v>-0.02691849782789941</v>
      </c>
      <c r="AB28">
        <f>VLOOKUP(AB$20,'paste data'!$A$2:$CN$100,'graph data'!$A28+2,FALSE)/'graph data'!$CE$21</f>
        <v>-0.005595852857780056</v>
      </c>
      <c r="AD28">
        <f t="shared" si="14"/>
        <v>7</v>
      </c>
      <c r="AE28">
        <f>VLOOKUP(AE$20,'paste data'!$A$2:$CN$100,'graph data'!$AD28+2,FALSE)/'graph data'!$CE$21</f>
        <v>0.4015133993649222</v>
      </c>
      <c r="AF28">
        <f>VLOOKUP(AF$20,'paste data'!$A$2:$CN$100,'graph data'!$AD28+2,FALSE)/'graph data'!$CE$21</f>
        <v>0.4029026218780216</v>
      </c>
      <c r="AG28">
        <f>VLOOKUP(AG$20,'paste data'!$A$2:$CN$100,'graph data'!$AD28+2,FALSE)/'graph data'!$CE$21</f>
        <v>-0.0013892225130993844</v>
      </c>
      <c r="AH28">
        <f>VLOOKUP(AH$20,'paste data'!$A$2:$CN$100,'graph data'!$AD28+2,FALSE)/'graph data'!$CE$21</f>
        <v>0</v>
      </c>
      <c r="AI28">
        <f>VLOOKUP(AI$20,'paste data'!$A$2:$CN$100,'graph data'!$AD28+2,FALSE)/'graph data'!$CE$21</f>
        <v>0</v>
      </c>
      <c r="AJ28">
        <f>VLOOKUP(AJ$20,'paste data'!$A$2:$CN$100,'graph data'!$AD28+2,FALSE)/'graph data'!$CE$21</f>
        <v>0</v>
      </c>
      <c r="AK28">
        <f>VLOOKUP(AK$20,'paste data'!$A$2:$CN$100,'graph data'!$AD28+2,FALSE)/'graph data'!$CE$21</f>
        <v>0.4015133993649222</v>
      </c>
      <c r="AL28">
        <f>VLOOKUP(AL$20,'paste data'!$A$2:$CN$100,'graph data'!$AD28+2,FALSE)/'graph data'!$CE$21</f>
        <v>0.4029026218780216</v>
      </c>
      <c r="AM28">
        <f>VLOOKUP(AM$20,'paste data'!$A$2:$CN$100,'graph data'!$AD28+2,FALSE)/'graph data'!$CE$21</f>
        <v>-0.0013892225130993844</v>
      </c>
      <c r="AN28">
        <f>VLOOKUP(AN$20,'paste data'!$A$2:$CN$100,'graph data'!$AD28+2,FALSE)/'graph data'!$CE$21</f>
        <v>0</v>
      </c>
      <c r="AO28">
        <f>VLOOKUP(AO$20,'paste data'!$A$2:$CN$100,'graph data'!$AD28+2,FALSE)/'graph data'!$CE$21</f>
        <v>0</v>
      </c>
      <c r="AP28">
        <f>VLOOKUP(AP$20,'paste data'!$A$2:$CN$100,'graph data'!$AD28+2,FALSE)/'graph data'!$CE$21</f>
        <v>0</v>
      </c>
      <c r="AQ28">
        <f>VLOOKUP(AQ$20,'paste data'!$A$2:$CN$100,'graph data'!$AD28+2,FALSE)/'graph data'!$CE$21</f>
        <v>0.12351176484593414</v>
      </c>
      <c r="AR28">
        <f>VLOOKUP(AR$20,'paste data'!$A$2:$CN$100,'graph data'!$AD28+2,FALSE)/'graph data'!$CE$21</f>
        <v>0.016500181219770635</v>
      </c>
      <c r="AS28">
        <f>VLOOKUP(AS$20,'paste data'!$A$2:$CN$100,'graph data'!$AD28+2,FALSE)/'graph data'!$CE$21</f>
        <v>0.0369182406304414</v>
      </c>
      <c r="AT28">
        <f>VLOOKUP(AT$20,'paste data'!$A$2:$CN$100,'graph data'!$AD28+2,FALSE)/'graph data'!$CE$21</f>
        <v>0.22591232296640237</v>
      </c>
      <c r="AU28">
        <f>VLOOKUP(AU$20,'paste data'!$A$2:$CN$100,'graph data'!$AD28+2,FALSE)/'graph data'!$CE$21</f>
        <v>-0.001329110297626337</v>
      </c>
      <c r="AV28">
        <f>VLOOKUP(AV$20,'paste data'!$A$2:$CN$100,'graph data'!$AD28+2,FALSE)/'graph data'!$CE$21</f>
        <v>0.12351280721725716</v>
      </c>
      <c r="AW28">
        <f>VLOOKUP(AW$20,'paste data'!$A$2:$CN$100,'graph data'!$AD28+2,FALSE)/'graph data'!$CE$21</f>
        <v>0.016506939910265025</v>
      </c>
      <c r="AX28">
        <f>VLOOKUP(AX$20,'paste data'!$A$2:$CN$100,'graph data'!$AD28+2,FALSE)/'graph data'!$CE$21</f>
        <v>0.0369182406304414</v>
      </c>
      <c r="AY28">
        <f>VLOOKUP(AY$20,'paste data'!$A$2:$CN$100,'graph data'!$AD28+2,FALSE)/'graph data'!$CE$21</f>
        <v>0.22596463412005802</v>
      </c>
      <c r="AZ28">
        <f>VLOOKUP(AZ$20,'paste data'!$A$2:$CN$100,'graph data'!$AD28+2,FALSE)/'graph data'!$CE$21</f>
        <v>0</v>
      </c>
      <c r="BA28">
        <f>VLOOKUP(BA$20,'paste data'!$A$2:$CN$100,'graph data'!$AD28+2,FALSE)/'graph data'!$CE$21</f>
        <v>-1.0423713230097896E-06</v>
      </c>
      <c r="BB28">
        <f>VLOOKUP(BB$20,'paste data'!$A$2:$CN$100,'graph data'!$AD28+2,FALSE)/'graph data'!$CE$21</f>
        <v>-6.758690494391278E-06</v>
      </c>
      <c r="BC28">
        <f>VLOOKUP(BC$20,'paste data'!$A$2:$CN$100,'graph data'!$AD28+2,FALSE)/'graph data'!$CE$21</f>
        <v>0</v>
      </c>
      <c r="BD28">
        <f>VLOOKUP(BD$20,'paste data'!$A$2:$CN$100,'graph data'!$AD28+2,FALSE)/'graph data'!$CE$21</f>
        <v>-5.2311153655646266E-05</v>
      </c>
      <c r="BE28">
        <f>VLOOKUP(BE$20,'paste data'!$A$2:$CN$100,'graph data'!$AD28+2,FALSE)/'graph data'!$CE$21</f>
        <v>-0.001329110297626337</v>
      </c>
      <c r="BG28">
        <f t="shared" si="5"/>
        <v>0.4029026218780216</v>
      </c>
      <c r="BH28">
        <f t="shared" si="6"/>
        <v>-0.0013892225130993844</v>
      </c>
      <c r="BI28">
        <f t="shared" si="7"/>
        <v>0.4029026218780216</v>
      </c>
      <c r="BJ28">
        <f t="shared" si="8"/>
        <v>-6.011221547304736E-05</v>
      </c>
      <c r="BL28">
        <f t="shared" si="15"/>
        <v>7</v>
      </c>
      <c r="BM28">
        <f>VLOOKUP(BM$20,'paste data'!$A$2:$CN$100,'graph data'!$BL28+2,FALSE)/$CE$21</f>
        <v>0.6241366158695836</v>
      </c>
      <c r="BN28">
        <f>VLOOKUP(BN$20,'paste data'!$A$2:$CN$100,'graph data'!$BL28+2,FALSE)/$CE$21</f>
        <v>0.6241366158695836</v>
      </c>
      <c r="BO28">
        <f>VLOOKUP(BO$20,'paste data'!$A$2:$CN$100,'graph data'!$BL28+2,FALSE)/$CE$21</f>
        <v>0.2729324080556289</v>
      </c>
      <c r="BP28">
        <f>VLOOKUP(BP$20,'paste data'!$A$2:$CN$100,'graph data'!$BL28+2,FALSE)/$CE$21</f>
        <v>0.12585545971040973</v>
      </c>
      <c r="BQ28">
        <f>VLOOKUP(BQ$20,'paste data'!$A$2:$CN$100,'graph data'!$BL28+2,FALSE)/$CE$21</f>
        <v>0.02740225238950145</v>
      </c>
      <c r="BR28">
        <f>VLOOKUP(BR$20,'paste data'!$A$2:$CN$100,'graph data'!$BL28+2,FALSE)/$CE$21</f>
        <v>0.11967469595571772</v>
      </c>
      <c r="BS28">
        <f>VLOOKUP(BS$20,'paste data'!$A$2:$CN$100,'graph data'!$BL28+2,FALSE)/$CE$21</f>
        <v>0.35120420781395467</v>
      </c>
      <c r="BT28">
        <f>VLOOKUP(BT$20,'paste data'!$A$2:$CN$100,'graph data'!$BL28+2,FALSE)/$CE$21</f>
        <v>0.09149564641677009</v>
      </c>
      <c r="BU28">
        <f>VLOOKUP(BU$20,'paste data'!$A$2:$CN$100,'graph data'!$BL28+2,FALSE)/$CE$21</f>
        <v>0.01549339937270624</v>
      </c>
      <c r="BV28">
        <f>VLOOKUP(BV$20,'paste data'!$A$2:$CN$100,'graph data'!$BL28+2,FALSE)/$CE$21</f>
        <v>0.036918228279746536</v>
      </c>
      <c r="BW28">
        <f>VLOOKUP(BW$20,'paste data'!$A$2:$CN$100,'graph data'!$BL28+2,FALSE)/$CE$21</f>
        <v>0</v>
      </c>
      <c r="BX28">
        <f>VLOOKUP(BX$20,'paste data'!$A$2:$CN$100,'graph data'!$BL28+2,FALSE)/$CE$21</f>
        <v>0.2442151620244784</v>
      </c>
      <c r="BY28">
        <f>VLOOKUP(BY$20,'paste data'!$A$2:$CN$100,'graph data'!$BL28+2,FALSE)/$CE$21</f>
        <v>0</v>
      </c>
      <c r="BZ28">
        <f>VLOOKUP(BZ$20,'paste data'!$A$2:$CN$100,'graph data'!$BL28+2,FALSE)/$CE$21</f>
        <v>0</v>
      </c>
      <c r="CA28">
        <f>VLOOKUP(CA$20,'paste data'!$A$2:$CN$100,'graph data'!$BL28+2,FALSE)/$CE$21</f>
        <v>0</v>
      </c>
      <c r="CB28">
        <f>VLOOKUP(CB$20,'paste data'!$A$2:$CN$100,'graph data'!$BL28+2,FALSE)/$CE$21</f>
        <v>0</v>
      </c>
      <c r="CC28">
        <f t="shared" si="9"/>
        <v>0.28113339030422496</v>
      </c>
      <c r="CF28">
        <f>VLOOKUP(CF$20,'paste data'!$A$2:$CN$100,'graph data'!$BL28+2,FALSE)</f>
        <v>0</v>
      </c>
      <c r="CH28">
        <v>7</v>
      </c>
      <c r="CI28">
        <f>VLOOKUP(CI$20,'paste data'!$A$2:$CN$100,'graph data'!$CH28+2,FALSE)/'graph data'!$CE$21</f>
        <v>0.6241366158695836</v>
      </c>
      <c r="CJ28">
        <f>VLOOKUP(CJ$20,'paste data'!$A$2:$CN$100,'graph data'!$CH28+2,FALSE)/'graph data'!$CE$21</f>
        <v>0.4015133993649222</v>
      </c>
      <c r="CK28">
        <f>VLOOKUP(CK$20,'paste data'!$A$2:$CN$100,'graph data'!$CH28+2,FALSE)/'graph data'!$CE$21</f>
        <v>0.2431493752105821</v>
      </c>
      <c r="CL28">
        <f t="shared" si="10"/>
        <v>-0.020526158705920727</v>
      </c>
      <c r="CM28">
        <f t="shared" si="16"/>
        <v>-0.022750745728605255</v>
      </c>
      <c r="CN28">
        <f t="shared" si="17"/>
        <v>0.002224587022684455</v>
      </c>
      <c r="CO28" s="24">
        <f t="shared" si="18"/>
        <v>0</v>
      </c>
      <c r="CR28">
        <f>VLOOKUP(CR$20,'paste data'!$A$2:$CN$100,'graph data'!$CH28+2,FALSE)/'graph data'!$CE$21</f>
        <v>0.005204594788372751</v>
      </c>
      <c r="CS28">
        <f>VLOOKUP(CS$20,'paste data'!$A$2:$CN$100,'graph data'!$CH28+2,FALSE)/'graph data'!$CE$21</f>
        <v>0.0029800077656882955</v>
      </c>
      <c r="CT28">
        <f>VLOOKUP(CT$20,'paste data'!$A$2:$CN$100,'graph data'!$CH28+2,FALSE)/'graph data'!$CE$21</f>
        <v>0</v>
      </c>
      <c r="CU28">
        <f>VLOOKUP(CU$20,'paste data'!$A$2:$CN$100,'graph data'!$CH28+2,FALSE)/'graph data'!$CE$21</f>
        <v>0.022750745728605255</v>
      </c>
      <c r="CV28">
        <f>VLOOKUP(CV$20,'paste data'!$A$2:$CN$100,'graph data'!$CH28+2,FALSE)/'graph data'!$CE$21</f>
        <v>-0.001329110297626337</v>
      </c>
      <c r="CW28" s="8">
        <f t="shared" si="11"/>
        <v>0.03645154786649969</v>
      </c>
      <c r="CY28" s="5">
        <f t="shared" si="12"/>
        <v>0.024079856026231593</v>
      </c>
    </row>
    <row r="29" spans="1:103" ht="12.75">
      <c r="A29">
        <f t="shared" si="13"/>
        <v>8</v>
      </c>
      <c r="B29">
        <f>VLOOKUP(B$20,'paste data'!$A$2:$CN$100,'graph data'!$A29+2,FALSE)/'graph data'!$CE$21</f>
        <v>0.6305472265709336</v>
      </c>
      <c r="C29">
        <f>VLOOKUP(C$20,'paste data'!$A$2:$CN$100,'graph data'!$A29+2,FALSE)/'graph data'!$CE$21</f>
        <v>0.3969194027875327</v>
      </c>
      <c r="D29">
        <f>VLOOKUP(D$20,'paste data'!$A$2:$CN$100,'graph data'!$A29+2,FALSE)/'graph data'!$CE$21</f>
        <v>0.2336278237834009</v>
      </c>
      <c r="E29">
        <f>VLOOKUP(E$20,'paste data'!$A$2:$CN$100,'graph data'!$A29+2,FALSE)/'graph data'!$CE$21</f>
        <v>0.27491615851575835</v>
      </c>
      <c r="F29">
        <f>VLOOKUP(F$20,'paste data'!$A$2:$CN$100,'graph data'!$A29+2,FALSE)/'graph data'!$CE$21</f>
        <v>-0.041288334732357455</v>
      </c>
      <c r="G29">
        <f>VLOOKUP(G$20,'paste data'!$A$2:$CN$100,'graph data'!$A29+2,FALSE)/'graph data'!$CE$21</f>
        <v>0.11501140186922666</v>
      </c>
      <c r="H29">
        <f>VLOOKUP(H$20,'paste data'!$A$2:$CN$100,'graph data'!$A29+2,FALSE)/'graph data'!$CE$21</f>
        <v>0.12130426613910503</v>
      </c>
      <c r="I29">
        <f>VLOOKUP(I$20,'paste data'!$A$2:$CN$100,'graph data'!$A29+2,FALSE)/'graph data'!$CE$21</f>
        <v>0.3986083164948408</v>
      </c>
      <c r="J29">
        <f>VLOOKUP(J$20,'paste data'!$A$2:$CN$100,'graph data'!$A29+2,FALSE)/'graph data'!$CE$21</f>
        <v>-0.00168891370730813</v>
      </c>
      <c r="K29">
        <f>VLOOKUP(K$20,'paste data'!$A$2:$CN$100,'graph data'!$A29+2,FALSE)/'graph data'!$CE$21</f>
        <v>0</v>
      </c>
      <c r="L29">
        <f>VLOOKUP(L$20,'paste data'!$A$2:$CN$100,'graph data'!$A29+2,FALSE)/'graph data'!$CE$21</f>
        <v>0</v>
      </c>
      <c r="M29">
        <f>VLOOKUP(M$20,'paste data'!$A$2:$CN$100,'graph data'!$A29+2,FALSE)/'graph data'!$CE$21</f>
        <v>0</v>
      </c>
      <c r="N29">
        <f>VLOOKUP(N$20,'paste data'!$A$2:$CN$100,'graph data'!$A29+2,FALSE)/'graph data'!$CE$21</f>
        <v>0.11501140186922666</v>
      </c>
      <c r="O29">
        <f>VLOOKUP(O$20,'paste data'!$A$2:$CN$100,'graph data'!$A29+2,FALSE)/'graph data'!$CE$21</f>
        <v>0.02378792855492179</v>
      </c>
      <c r="P29">
        <f>VLOOKUP(P$20,'paste data'!$A$2:$CN$100,'graph data'!$A29+2,FALSE)/'graph data'!$CE$21</f>
        <v>-8.567462121120019E-05</v>
      </c>
      <c r="Q29">
        <f>VLOOKUP(Q$20,'paste data'!$A$2:$CN$100,'graph data'!$A29+2,FALSE)/'graph data'!$CE$21</f>
        <v>0.09128180152905598</v>
      </c>
      <c r="R29">
        <f>VLOOKUP(R$20,'paste data'!$A$2:$CN$100,'graph data'!$A29+2,FALSE)/'graph data'!$CE$21</f>
        <v>0.003632366451407712</v>
      </c>
      <c r="S29">
        <f>VLOOKUP(S$20,'paste data'!$A$2:$CN$100,'graph data'!$A29+2,FALSE)/'graph data'!$CE$21</f>
        <v>0.12130426613910503</v>
      </c>
      <c r="T29">
        <f>VLOOKUP(T$20,'paste data'!$A$2:$CN$100,'graph data'!$A29+2,FALSE)/'graph data'!$CE$21</f>
        <v>0.02440247760076355</v>
      </c>
      <c r="U29">
        <f>VLOOKUP(U$20,'paste data'!$A$2:$CN$100,'graph data'!$A29+2,FALSE)/'graph data'!$CE$21</f>
        <v>0</v>
      </c>
      <c r="V29">
        <f>VLOOKUP(V$20,'paste data'!$A$2:$CN$100,'graph data'!$A29+2,FALSE)/'graph data'!$CE$21</f>
        <v>0.11967469595571767</v>
      </c>
      <c r="W29">
        <f>VLOOKUP(W$20,'paste data'!$A$2:$CN$100,'graph data'!$A29+2,FALSE)/'graph data'!$CE$21</f>
        <v>0.009534718820172143</v>
      </c>
      <c r="X29">
        <f>VLOOKUP(X$20,'paste data'!$A$2:$CN$100,'graph data'!$A29+2,FALSE)/'graph data'!$CE$21</f>
        <v>-0.006292864269878371</v>
      </c>
      <c r="Y29">
        <f>VLOOKUP(Y$20,'paste data'!$A$2:$CN$100,'graph data'!$A29+2,FALSE)/'graph data'!$CE$21</f>
        <v>-0.0006145490458417589</v>
      </c>
      <c r="Z29">
        <f>VLOOKUP(Z$20,'paste data'!$A$2:$CN$100,'graph data'!$A29+2,FALSE)/'graph data'!$CE$21</f>
        <v>-8.567462121120019E-05</v>
      </c>
      <c r="AA29">
        <f>VLOOKUP(AA$20,'paste data'!$A$2:$CN$100,'graph data'!$A29+2,FALSE)/'graph data'!$CE$21</f>
        <v>-0.028392894426661694</v>
      </c>
      <c r="AB29">
        <f>VLOOKUP(AB$20,'paste data'!$A$2:$CN$100,'graph data'!$A29+2,FALSE)/'graph data'!$CE$21</f>
        <v>-0.005902352368764432</v>
      </c>
      <c r="AD29">
        <f t="shared" si="14"/>
        <v>8</v>
      </c>
      <c r="AE29">
        <f>VLOOKUP(AE$20,'paste data'!$A$2:$CN$100,'graph data'!$AD29+2,FALSE)/'graph data'!$CE$21</f>
        <v>0.3969194027875327</v>
      </c>
      <c r="AF29">
        <f>VLOOKUP(AF$20,'paste data'!$A$2:$CN$100,'graph data'!$AD29+2,FALSE)/'graph data'!$CE$21</f>
        <v>0.3986083164948408</v>
      </c>
      <c r="AG29">
        <f>VLOOKUP(AG$20,'paste data'!$A$2:$CN$100,'graph data'!$AD29+2,FALSE)/'graph data'!$CE$21</f>
        <v>-0.00168891370730813</v>
      </c>
      <c r="AH29">
        <f>VLOOKUP(AH$20,'paste data'!$A$2:$CN$100,'graph data'!$AD29+2,FALSE)/'graph data'!$CE$21</f>
        <v>0</v>
      </c>
      <c r="AI29">
        <f>VLOOKUP(AI$20,'paste data'!$A$2:$CN$100,'graph data'!$AD29+2,FALSE)/'graph data'!$CE$21</f>
        <v>0</v>
      </c>
      <c r="AJ29">
        <f>VLOOKUP(AJ$20,'paste data'!$A$2:$CN$100,'graph data'!$AD29+2,FALSE)/'graph data'!$CE$21</f>
        <v>0</v>
      </c>
      <c r="AK29">
        <f>VLOOKUP(AK$20,'paste data'!$A$2:$CN$100,'graph data'!$AD29+2,FALSE)/'graph data'!$CE$21</f>
        <v>0.3969194027875327</v>
      </c>
      <c r="AL29">
        <f>VLOOKUP(AL$20,'paste data'!$A$2:$CN$100,'graph data'!$AD29+2,FALSE)/'graph data'!$CE$21</f>
        <v>0.3986083164948408</v>
      </c>
      <c r="AM29">
        <f>VLOOKUP(AM$20,'paste data'!$A$2:$CN$100,'graph data'!$AD29+2,FALSE)/'graph data'!$CE$21</f>
        <v>-0.00168891370730813</v>
      </c>
      <c r="AN29">
        <f>VLOOKUP(AN$20,'paste data'!$A$2:$CN$100,'graph data'!$AD29+2,FALSE)/'graph data'!$CE$21</f>
        <v>0</v>
      </c>
      <c r="AO29">
        <f>VLOOKUP(AO$20,'paste data'!$A$2:$CN$100,'graph data'!$AD29+2,FALSE)/'graph data'!$CE$21</f>
        <v>0</v>
      </c>
      <c r="AP29">
        <f>VLOOKUP(AP$20,'paste data'!$A$2:$CN$100,'graph data'!$AD29+2,FALSE)/'graph data'!$CE$21</f>
        <v>0</v>
      </c>
      <c r="AQ29">
        <f>VLOOKUP(AQ$20,'paste data'!$A$2:$CN$100,'graph data'!$AD29+2,FALSE)/'graph data'!$CE$21</f>
        <v>0.1041619960269088</v>
      </c>
      <c r="AR29">
        <f>VLOOKUP(AR$20,'paste data'!$A$2:$CN$100,'graph data'!$AD29+2,FALSE)/'graph data'!$CE$21</f>
        <v>0.015364211123444526</v>
      </c>
      <c r="AS29">
        <f>VLOOKUP(AS$20,'paste data'!$A$2:$CN$100,'graph data'!$AD29+2,FALSE)/'graph data'!$CE$21</f>
        <v>0.03938536152380868</v>
      </c>
      <c r="AT29">
        <f>VLOOKUP(AT$20,'paste data'!$A$2:$CN$100,'graph data'!$AD29+2,FALSE)/'graph data'!$CE$21</f>
        <v>0.23963450659188493</v>
      </c>
      <c r="AU29">
        <f>VLOOKUP(AU$20,'paste data'!$A$2:$CN$100,'graph data'!$AD29+2,FALSE)/'graph data'!$CE$21</f>
        <v>-0.0016266724785142096</v>
      </c>
      <c r="AV29">
        <f>VLOOKUP(AV$20,'paste data'!$A$2:$CN$100,'graph data'!$AD29+2,FALSE)/'graph data'!$CE$21</f>
        <v>0.1041632285151063</v>
      </c>
      <c r="AW29">
        <f>VLOOKUP(AW$20,'paste data'!$A$2:$CN$100,'graph data'!$AD29+2,FALSE)/'graph data'!$CE$21</f>
        <v>0.01537225859577378</v>
      </c>
      <c r="AX29">
        <f>VLOOKUP(AX$20,'paste data'!$A$2:$CN$100,'graph data'!$AD29+2,FALSE)/'graph data'!$CE$21</f>
        <v>0.03938536152380868</v>
      </c>
      <c r="AY29">
        <f>VLOOKUP(AY$20,'paste data'!$A$2:$CN$100,'graph data'!$AD29+2,FALSE)/'graph data'!$CE$21</f>
        <v>0.23968746786015208</v>
      </c>
      <c r="AZ29">
        <f>VLOOKUP(AZ$20,'paste data'!$A$2:$CN$100,'graph data'!$AD29+2,FALSE)/'graph data'!$CE$21</f>
        <v>0</v>
      </c>
      <c r="BA29">
        <f>VLOOKUP(BA$20,'paste data'!$A$2:$CN$100,'graph data'!$AD29+2,FALSE)/'graph data'!$CE$21</f>
        <v>-1.2324881975089884E-06</v>
      </c>
      <c r="BB29">
        <f>VLOOKUP(BB$20,'paste data'!$A$2:$CN$100,'graph data'!$AD29+2,FALSE)/'graph data'!$CE$21</f>
        <v>-8.047472329252153E-06</v>
      </c>
      <c r="BC29">
        <f>VLOOKUP(BC$20,'paste data'!$A$2:$CN$100,'graph data'!$AD29+2,FALSE)/'graph data'!$CE$21</f>
        <v>0</v>
      </c>
      <c r="BD29">
        <f>VLOOKUP(BD$20,'paste data'!$A$2:$CN$100,'graph data'!$AD29+2,FALSE)/'graph data'!$CE$21</f>
        <v>-5.296126826715942E-05</v>
      </c>
      <c r="BE29">
        <f>VLOOKUP(BE$20,'paste data'!$A$2:$CN$100,'graph data'!$AD29+2,FALSE)/'graph data'!$CE$21</f>
        <v>-0.0016266724785142096</v>
      </c>
      <c r="BG29">
        <f t="shared" si="5"/>
        <v>0.3986083164948408</v>
      </c>
      <c r="BH29">
        <f t="shared" si="6"/>
        <v>-0.00168891370730813</v>
      </c>
      <c r="BI29">
        <f t="shared" si="7"/>
        <v>0.3986083164948408</v>
      </c>
      <c r="BJ29">
        <f t="shared" si="8"/>
        <v>-6.224122879392043E-05</v>
      </c>
      <c r="BL29">
        <f t="shared" si="15"/>
        <v>8</v>
      </c>
      <c r="BM29">
        <f>VLOOKUP(BM$20,'paste data'!$A$2:$CN$100,'graph data'!$BL29+2,FALSE)/$CE$21</f>
        <v>0.6245991602021773</v>
      </c>
      <c r="BN29">
        <f>VLOOKUP(BN$20,'paste data'!$A$2:$CN$100,'graph data'!$BL29+2,FALSE)/$CE$21</f>
        <v>0.6245991602021773</v>
      </c>
      <c r="BO29">
        <f>VLOOKUP(BO$20,'paste data'!$A$2:$CN$100,'graph data'!$BL29+2,FALSE)/$CE$21</f>
        <v>0.2653814396955862</v>
      </c>
      <c r="BP29">
        <f>VLOOKUP(BP$20,'paste data'!$A$2:$CN$100,'graph data'!$BL29+2,FALSE)/$CE$21</f>
        <v>0.12130426613910496</v>
      </c>
      <c r="BQ29">
        <f>VLOOKUP(BQ$20,'paste data'!$A$2:$CN$100,'graph data'!$BL29+2,FALSE)/$CE$21</f>
        <v>0.024402477600763542</v>
      </c>
      <c r="BR29">
        <f>VLOOKUP(BR$20,'paste data'!$A$2:$CN$100,'graph data'!$BL29+2,FALSE)/$CE$21</f>
        <v>0.11967469595571772</v>
      </c>
      <c r="BS29">
        <f>VLOOKUP(BS$20,'paste data'!$A$2:$CN$100,'graph data'!$BL29+2,FALSE)/$CE$21</f>
        <v>0.359217720506591</v>
      </c>
      <c r="BT29">
        <f>VLOOKUP(BT$20,'paste data'!$A$2:$CN$100,'graph data'!$BL29+2,FALSE)/$CE$21</f>
        <v>0.08691387808295116</v>
      </c>
      <c r="BU29">
        <f>VLOOKUP(BU$20,'paste data'!$A$2:$CN$100,'graph data'!$BL29+2,FALSE)/$CE$21</f>
        <v>0.01426736336215238</v>
      </c>
      <c r="BV29">
        <f>VLOOKUP(BV$20,'paste data'!$A$2:$CN$100,'graph data'!$BL29+2,FALSE)/$CE$21</f>
        <v>0.03938534955140695</v>
      </c>
      <c r="BW29">
        <f>VLOOKUP(BW$20,'paste data'!$A$2:$CN$100,'graph data'!$BL29+2,FALSE)/$CE$21</f>
        <v>0</v>
      </c>
      <c r="BX29">
        <f>VLOOKUP(BX$20,'paste data'!$A$2:$CN$100,'graph data'!$BL29+2,FALSE)/$CE$21</f>
        <v>0.2580364790614875</v>
      </c>
      <c r="BY29">
        <f>VLOOKUP(BY$20,'paste data'!$A$2:$CN$100,'graph data'!$BL29+2,FALSE)/$CE$21</f>
        <v>0</v>
      </c>
      <c r="BZ29">
        <f>VLOOKUP(BZ$20,'paste data'!$A$2:$CN$100,'graph data'!$BL29+2,FALSE)/$CE$21</f>
        <v>0</v>
      </c>
      <c r="CA29">
        <f>VLOOKUP(CA$20,'paste data'!$A$2:$CN$100,'graph data'!$BL29+2,FALSE)/$CE$21</f>
        <v>0</v>
      </c>
      <c r="CB29">
        <f>VLOOKUP(CB$20,'paste data'!$A$2:$CN$100,'graph data'!$BL29+2,FALSE)/$CE$21</f>
        <v>0</v>
      </c>
      <c r="CC29">
        <f t="shared" si="9"/>
        <v>0.29742182861289446</v>
      </c>
      <c r="CF29">
        <f>VLOOKUP(CF$20,'paste data'!$A$2:$CN$100,'graph data'!$BL29+2,FALSE)</f>
        <v>0</v>
      </c>
      <c r="CH29">
        <v>8</v>
      </c>
      <c r="CI29">
        <f>VLOOKUP(CI$20,'paste data'!$A$2:$CN$100,'graph data'!$CH29+2,FALSE)/'graph data'!$CE$21</f>
        <v>0.6245991602021773</v>
      </c>
      <c r="CJ29">
        <f>VLOOKUP(CJ$20,'paste data'!$A$2:$CN$100,'graph data'!$CH29+2,FALSE)/'graph data'!$CE$21</f>
        <v>0.3969194027875327</v>
      </c>
      <c r="CK29">
        <f>VLOOKUP(CK$20,'paste data'!$A$2:$CN$100,'graph data'!$CH29+2,FALSE)/'graph data'!$CE$21</f>
        <v>0.2336278237834009</v>
      </c>
      <c r="CL29">
        <f t="shared" si="10"/>
        <v>-0.005948066368756277</v>
      </c>
      <c r="CM29">
        <f t="shared" si="16"/>
        <v>-0.00828046569145775</v>
      </c>
      <c r="CN29">
        <f t="shared" si="17"/>
        <v>0.0023323993227014586</v>
      </c>
      <c r="CO29" s="24">
        <f t="shared" si="18"/>
        <v>0</v>
      </c>
      <c r="CR29">
        <f>VLOOKUP(CR$20,'paste data'!$A$2:$CN$100,'graph data'!$CH29+2,FALSE)/'graph data'!$CE$21</f>
        <v>0.005456830070278633</v>
      </c>
      <c r="CS29">
        <f>VLOOKUP(CS$20,'paste data'!$A$2:$CN$100,'graph data'!$CH29+2,FALSE)/'graph data'!$CE$21</f>
        <v>0.0031244307475771743</v>
      </c>
      <c r="CT29">
        <f>VLOOKUP(CT$20,'paste data'!$A$2:$CN$100,'graph data'!$CH29+2,FALSE)/'graph data'!$CE$21</f>
        <v>0</v>
      </c>
      <c r="CU29">
        <f>VLOOKUP(CU$20,'paste data'!$A$2:$CN$100,'graph data'!$CH29+2,FALSE)/'graph data'!$CE$21</f>
        <v>0.00828046569145775</v>
      </c>
      <c r="CV29">
        <f>VLOOKUP(CV$20,'paste data'!$A$2:$CN$100,'graph data'!$CH29+2,FALSE)/'graph data'!$CE$21</f>
        <v>-0.0016266724785142096</v>
      </c>
      <c r="CW29" s="8">
        <f t="shared" si="11"/>
        <v>0.013257247558221876</v>
      </c>
      <c r="CY29" s="5">
        <f t="shared" si="12"/>
        <v>0.00990713816997196</v>
      </c>
    </row>
    <row r="30" spans="1:103" ht="12.75">
      <c r="A30">
        <f t="shared" si="13"/>
        <v>9</v>
      </c>
      <c r="B30">
        <f>VLOOKUP(B$20,'paste data'!$A$2:$CN$100,'graph data'!$A30+2,FALSE)/'graph data'!$CE$21</f>
        <v>0.6393656942694307</v>
      </c>
      <c r="C30">
        <f>VLOOKUP(C$20,'paste data'!$A$2:$CN$100,'graph data'!$A30+2,FALSE)/'graph data'!$CE$21</f>
        <v>0.4024728657656374</v>
      </c>
      <c r="D30">
        <f>VLOOKUP(D$20,'paste data'!$A$2:$CN$100,'graph data'!$A30+2,FALSE)/'graph data'!$CE$21</f>
        <v>0.23689282850379328</v>
      </c>
      <c r="E30">
        <f>VLOOKUP(E$20,'paste data'!$A$2:$CN$100,'graph data'!$A30+2,FALSE)/'graph data'!$CE$21</f>
        <v>0.28012448313262456</v>
      </c>
      <c r="F30">
        <f>VLOOKUP(F$20,'paste data'!$A$2:$CN$100,'graph data'!$A30+2,FALSE)/'graph data'!$CE$21</f>
        <v>-0.04323165462883128</v>
      </c>
      <c r="G30">
        <f>VLOOKUP(G$20,'paste data'!$A$2:$CN$100,'graph data'!$A30+2,FALSE)/'graph data'!$CE$21</f>
        <v>0.12188525616096732</v>
      </c>
      <c r="H30">
        <f>VLOOKUP(H$20,'paste data'!$A$2:$CN$100,'graph data'!$A30+2,FALSE)/'graph data'!$CE$21</f>
        <v>0.12847430695473278</v>
      </c>
      <c r="I30">
        <f>VLOOKUP(I$20,'paste data'!$A$2:$CN$100,'graph data'!$A30+2,FALSE)/'graph data'!$CE$21</f>
        <v>0.40438807503285196</v>
      </c>
      <c r="J30">
        <f>VLOOKUP(J$20,'paste data'!$A$2:$CN$100,'graph data'!$A30+2,FALSE)/'graph data'!$CE$21</f>
        <v>-0.001915209267214547</v>
      </c>
      <c r="K30">
        <f>VLOOKUP(K$20,'paste data'!$A$2:$CN$100,'graph data'!$A30+2,FALSE)/'graph data'!$CE$21</f>
        <v>0</v>
      </c>
      <c r="L30">
        <f>VLOOKUP(L$20,'paste data'!$A$2:$CN$100,'graph data'!$A30+2,FALSE)/'graph data'!$CE$21</f>
        <v>0</v>
      </c>
      <c r="M30">
        <f>VLOOKUP(M$20,'paste data'!$A$2:$CN$100,'graph data'!$A30+2,FALSE)/'graph data'!$CE$21</f>
        <v>0</v>
      </c>
      <c r="N30">
        <f>VLOOKUP(N$20,'paste data'!$A$2:$CN$100,'graph data'!$A30+2,FALSE)/'graph data'!$CE$21</f>
        <v>0.12188525616096732</v>
      </c>
      <c r="O30">
        <f>VLOOKUP(O$20,'paste data'!$A$2:$CN$100,'graph data'!$A30+2,FALSE)/'graph data'!$CE$21</f>
        <v>0.021412506785176103</v>
      </c>
      <c r="P30">
        <f>VLOOKUP(P$20,'paste data'!$A$2:$CN$100,'graph data'!$A30+2,FALSE)/'graph data'!$CE$21</f>
        <v>-8.970707243748091E-05</v>
      </c>
      <c r="Q30">
        <f>VLOOKUP(Q$20,'paste data'!$A$2:$CN$100,'graph data'!$A30+2,FALSE)/'graph data'!$CE$21</f>
        <v>0.08994543189788817</v>
      </c>
      <c r="R30">
        <f>VLOOKUP(R$20,'paste data'!$A$2:$CN$100,'graph data'!$A30+2,FALSE)/'graph data'!$CE$21</f>
        <v>0.003739340732199156</v>
      </c>
      <c r="S30">
        <f>VLOOKUP(S$20,'paste data'!$A$2:$CN$100,'graph data'!$A30+2,FALSE)/'graph data'!$CE$21</f>
        <v>0.12847430695473278</v>
      </c>
      <c r="T30">
        <f>VLOOKUP(T$20,'paste data'!$A$2:$CN$100,'graph data'!$A30+2,FALSE)/'graph data'!$CE$21</f>
        <v>0.02205598083842939</v>
      </c>
      <c r="U30">
        <f>VLOOKUP(U$20,'paste data'!$A$2:$CN$100,'graph data'!$A30+2,FALSE)/'graph data'!$CE$21</f>
        <v>0</v>
      </c>
      <c r="V30">
        <f>VLOOKUP(V$20,'paste data'!$A$2:$CN$100,'graph data'!$A30+2,FALSE)/'graph data'!$CE$21</f>
        <v>0.11967469595571766</v>
      </c>
      <c r="W30">
        <f>VLOOKUP(W$20,'paste data'!$A$2:$CN$100,'graph data'!$A30+2,FALSE)/'graph data'!$CE$21</f>
        <v>0.00991949938374472</v>
      </c>
      <c r="X30">
        <f>VLOOKUP(X$20,'paste data'!$A$2:$CN$100,'graph data'!$A30+2,FALSE)/'graph data'!$CE$21</f>
        <v>-0.006589050793765468</v>
      </c>
      <c r="Y30">
        <f>VLOOKUP(Y$20,'paste data'!$A$2:$CN$100,'graph data'!$A30+2,FALSE)/'graph data'!$CE$21</f>
        <v>-0.0006434740532532919</v>
      </c>
      <c r="Z30">
        <f>VLOOKUP(Z$20,'paste data'!$A$2:$CN$100,'graph data'!$A30+2,FALSE)/'graph data'!$CE$21</f>
        <v>-8.970707243748091E-05</v>
      </c>
      <c r="AA30">
        <f>VLOOKUP(AA$20,'paste data'!$A$2:$CN$100,'graph data'!$A30+2,FALSE)/'graph data'!$CE$21</f>
        <v>-0.02972926405782947</v>
      </c>
      <c r="AB30">
        <f>VLOOKUP(AB$20,'paste data'!$A$2:$CN$100,'graph data'!$A30+2,FALSE)/'graph data'!$CE$21</f>
        <v>-0.006180158651545563</v>
      </c>
      <c r="AD30">
        <f t="shared" si="14"/>
        <v>9</v>
      </c>
      <c r="AE30">
        <f>VLOOKUP(AE$20,'paste data'!$A$2:$CN$100,'graph data'!$AD30+2,FALSE)/'graph data'!$CE$21</f>
        <v>0.4024728657656374</v>
      </c>
      <c r="AF30">
        <f>VLOOKUP(AF$20,'paste data'!$A$2:$CN$100,'graph data'!$AD30+2,FALSE)/'graph data'!$CE$21</f>
        <v>0.40438807503285196</v>
      </c>
      <c r="AG30">
        <f>VLOOKUP(AG$20,'paste data'!$A$2:$CN$100,'graph data'!$AD30+2,FALSE)/'graph data'!$CE$21</f>
        <v>-0.001915209267214547</v>
      </c>
      <c r="AH30">
        <f>VLOOKUP(AH$20,'paste data'!$A$2:$CN$100,'graph data'!$AD30+2,FALSE)/'graph data'!$CE$21</f>
        <v>0</v>
      </c>
      <c r="AI30">
        <f>VLOOKUP(AI$20,'paste data'!$A$2:$CN$100,'graph data'!$AD30+2,FALSE)/'graph data'!$CE$21</f>
        <v>0</v>
      </c>
      <c r="AJ30">
        <f>VLOOKUP(AJ$20,'paste data'!$A$2:$CN$100,'graph data'!$AD30+2,FALSE)/'graph data'!$CE$21</f>
        <v>0</v>
      </c>
      <c r="AK30">
        <f>VLOOKUP(AK$20,'paste data'!$A$2:$CN$100,'graph data'!$AD30+2,FALSE)/'graph data'!$CE$21</f>
        <v>0.4024728657656374</v>
      </c>
      <c r="AL30">
        <f>VLOOKUP(AL$20,'paste data'!$A$2:$CN$100,'graph data'!$AD30+2,FALSE)/'graph data'!$CE$21</f>
        <v>0.40438807503285196</v>
      </c>
      <c r="AM30">
        <f>VLOOKUP(AM$20,'paste data'!$A$2:$CN$100,'graph data'!$AD30+2,FALSE)/'graph data'!$CE$21</f>
        <v>-0.001915209267214547</v>
      </c>
      <c r="AN30">
        <f>VLOOKUP(AN$20,'paste data'!$A$2:$CN$100,'graph data'!$AD30+2,FALSE)/'graph data'!$CE$21</f>
        <v>0</v>
      </c>
      <c r="AO30">
        <f>VLOOKUP(AO$20,'paste data'!$A$2:$CN$100,'graph data'!$AD30+2,FALSE)/'graph data'!$CE$21</f>
        <v>0</v>
      </c>
      <c r="AP30">
        <f>VLOOKUP(AP$20,'paste data'!$A$2:$CN$100,'graph data'!$AD30+2,FALSE)/'graph data'!$CE$21</f>
        <v>0</v>
      </c>
      <c r="AQ30">
        <f>VLOOKUP(AQ$20,'paste data'!$A$2:$CN$100,'graph data'!$AD30+2,FALSE)/'graph data'!$CE$21</f>
        <v>0.09679372207283213</v>
      </c>
      <c r="AR30">
        <f>VLOOKUP(AR$20,'paste data'!$A$2:$CN$100,'graph data'!$AD30+2,FALSE)/'graph data'!$CE$21</f>
        <v>0.014458200321931606</v>
      </c>
      <c r="AS30">
        <f>VLOOKUP(AS$20,'paste data'!$A$2:$CN$100,'graph data'!$AD30+2,FALSE)/'graph data'!$CE$21</f>
        <v>0.041561449296835716</v>
      </c>
      <c r="AT30">
        <f>VLOOKUP(AT$20,'paste data'!$A$2:$CN$100,'graph data'!$AD30+2,FALSE)/'graph data'!$CE$21</f>
        <v>0.25149230212089957</v>
      </c>
      <c r="AU30">
        <f>VLOOKUP(AU$20,'paste data'!$A$2:$CN$100,'graph data'!$AD30+2,FALSE)/'graph data'!$CE$21</f>
        <v>-0.001832808046861642</v>
      </c>
      <c r="AV30">
        <f>VLOOKUP(AV$20,'paste data'!$A$2:$CN$100,'graph data'!$AD30+2,FALSE)/'graph data'!$CE$21</f>
        <v>0.0967948097341518</v>
      </c>
      <c r="AW30">
        <f>VLOOKUP(AW$20,'paste data'!$A$2:$CN$100,'graph data'!$AD30+2,FALSE)/'graph data'!$CE$21</f>
        <v>0.014474545947369886</v>
      </c>
      <c r="AX30">
        <f>VLOOKUP(AX$20,'paste data'!$A$2:$CN$100,'graph data'!$AD30+2,FALSE)/'graph data'!$CE$21</f>
        <v>0.041561449296835716</v>
      </c>
      <c r="AY30">
        <f>VLOOKUP(AY$20,'paste data'!$A$2:$CN$100,'graph data'!$AD30+2,FALSE)/'graph data'!$CE$21</f>
        <v>0.2515572700544946</v>
      </c>
      <c r="AZ30">
        <f>VLOOKUP(AZ$20,'paste data'!$A$2:$CN$100,'graph data'!$AD30+2,FALSE)/'graph data'!$CE$21</f>
        <v>0</v>
      </c>
      <c r="BA30">
        <f>VLOOKUP(BA$20,'paste data'!$A$2:$CN$100,'graph data'!$AD30+2,FALSE)/'graph data'!$CE$21</f>
        <v>-1.0876613196624053E-06</v>
      </c>
      <c r="BB30">
        <f>VLOOKUP(BB$20,'paste data'!$A$2:$CN$100,'graph data'!$AD30+2,FALSE)/'graph data'!$CE$21</f>
        <v>-1.634562543828026E-05</v>
      </c>
      <c r="BC30">
        <f>VLOOKUP(BC$20,'paste data'!$A$2:$CN$100,'graph data'!$AD30+2,FALSE)/'graph data'!$CE$21</f>
        <v>0</v>
      </c>
      <c r="BD30">
        <f>VLOOKUP(BD$20,'paste data'!$A$2:$CN$100,'graph data'!$AD30+2,FALSE)/'graph data'!$CE$21</f>
        <v>-6.496793359496218E-05</v>
      </c>
      <c r="BE30">
        <f>VLOOKUP(BE$20,'paste data'!$A$2:$CN$100,'graph data'!$AD30+2,FALSE)/'graph data'!$CE$21</f>
        <v>-0.001832808046861642</v>
      </c>
      <c r="BG30">
        <f t="shared" si="5"/>
        <v>0.40438807503285196</v>
      </c>
      <c r="BH30">
        <f t="shared" si="6"/>
        <v>-0.001915209267214547</v>
      </c>
      <c r="BI30">
        <f t="shared" si="7"/>
        <v>0.40438807503285196</v>
      </c>
      <c r="BJ30">
        <f t="shared" si="8"/>
        <v>-8.240122035290494E-05</v>
      </c>
      <c r="BL30">
        <f t="shared" si="15"/>
        <v>9</v>
      </c>
      <c r="BM30">
        <f>VLOOKUP(BM$20,'paste data'!$A$2:$CN$100,'graph data'!$BL30+2,FALSE)/$CE$21</f>
        <v>0.6250736448750507</v>
      </c>
      <c r="BN30">
        <f>VLOOKUP(BN$20,'paste data'!$A$2:$CN$100,'graph data'!$BL30+2,FALSE)/$CE$21</f>
        <v>0.6250736448750507</v>
      </c>
      <c r="BO30">
        <f>VLOOKUP(BO$20,'paste data'!$A$2:$CN$100,'graph data'!$BL30+2,FALSE)/$CE$21</f>
        <v>0.27020498374887986</v>
      </c>
      <c r="BP30">
        <f>VLOOKUP(BP$20,'paste data'!$A$2:$CN$100,'graph data'!$BL30+2,FALSE)/$CE$21</f>
        <v>0.12847430695473275</v>
      </c>
      <c r="BQ30">
        <f>VLOOKUP(BQ$20,'paste data'!$A$2:$CN$100,'graph data'!$BL30+2,FALSE)/$CE$21</f>
        <v>0.022055980838429374</v>
      </c>
      <c r="BR30">
        <f>VLOOKUP(BR$20,'paste data'!$A$2:$CN$100,'graph data'!$BL30+2,FALSE)/$CE$21</f>
        <v>0.11967469595571772</v>
      </c>
      <c r="BS30">
        <f>VLOOKUP(BS$20,'paste data'!$A$2:$CN$100,'graph data'!$BL30+2,FALSE)/$CE$21</f>
        <v>0.3548686611261709</v>
      </c>
      <c r="BT30">
        <f>VLOOKUP(BT$20,'paste data'!$A$2:$CN$100,'graph data'!$BL30+2,FALSE)/$CE$21</f>
        <v>0.07102260057397373</v>
      </c>
      <c r="BU30">
        <f>VLOOKUP(BU$20,'paste data'!$A$2:$CN$100,'graph data'!$BL30+2,FALSE)/$CE$21</f>
        <v>0.013342233677652143</v>
      </c>
      <c r="BV30">
        <f>VLOOKUP(BV$20,'paste data'!$A$2:$CN$100,'graph data'!$BL30+2,FALSE)/$CE$21</f>
        <v>0.04156143487791</v>
      </c>
      <c r="BW30">
        <f>VLOOKUP(BW$20,'paste data'!$A$2:$CN$100,'graph data'!$BL30+2,FALSE)/$CE$21</f>
        <v>0</v>
      </c>
      <c r="BX30">
        <f>VLOOKUP(BX$20,'paste data'!$A$2:$CN$100,'graph data'!$BL30+2,FALSE)/$CE$21</f>
        <v>0.270503826874545</v>
      </c>
      <c r="BY30">
        <f>VLOOKUP(BY$20,'paste data'!$A$2:$CN$100,'graph data'!$BL30+2,FALSE)/$CE$21</f>
        <v>0</v>
      </c>
      <c r="BZ30">
        <f>VLOOKUP(BZ$20,'paste data'!$A$2:$CN$100,'graph data'!$BL30+2,FALSE)/$CE$21</f>
        <v>0</v>
      </c>
      <c r="CA30">
        <f>VLOOKUP(CA$20,'paste data'!$A$2:$CN$100,'graph data'!$BL30+2,FALSE)/$CE$21</f>
        <v>0</v>
      </c>
      <c r="CB30">
        <f>VLOOKUP(CB$20,'paste data'!$A$2:$CN$100,'graph data'!$BL30+2,FALSE)/$CE$21</f>
        <v>0</v>
      </c>
      <c r="CC30">
        <f t="shared" si="9"/>
        <v>0.31206526175245497</v>
      </c>
      <c r="CF30">
        <f>VLOOKUP(CF$20,'paste data'!$A$2:$CN$100,'graph data'!$BL30+2,FALSE)</f>
        <v>0</v>
      </c>
      <c r="CH30">
        <v>9</v>
      </c>
      <c r="CI30">
        <f>VLOOKUP(CI$20,'paste data'!$A$2:$CN$100,'graph data'!$CH30+2,FALSE)/'graph data'!$CE$21</f>
        <v>0.6250736448750507</v>
      </c>
      <c r="CJ30">
        <f>VLOOKUP(CJ$20,'paste data'!$A$2:$CN$100,'graph data'!$CH30+2,FALSE)/'graph data'!$CE$21</f>
        <v>0.4024728657656374</v>
      </c>
      <c r="CK30">
        <f>VLOOKUP(CK$20,'paste data'!$A$2:$CN$100,'graph data'!$CH30+2,FALSE)/'graph data'!$CE$21</f>
        <v>0.23689282850379328</v>
      </c>
      <c r="CL30">
        <f t="shared" si="10"/>
        <v>-0.014292049394380002</v>
      </c>
      <c r="CM30">
        <f t="shared" si="16"/>
        <v>-0.016766179292532605</v>
      </c>
      <c r="CN30">
        <f t="shared" si="17"/>
        <v>0.0024741298981527716</v>
      </c>
      <c r="CO30" s="24">
        <f t="shared" si="18"/>
        <v>0</v>
      </c>
      <c r="CR30">
        <f>VLOOKUP(CR$20,'paste data'!$A$2:$CN$100,'graph data'!$CH30+2,FALSE)/'graph data'!$CE$21</f>
        <v>0.005788419802136744</v>
      </c>
      <c r="CS30">
        <f>VLOOKUP(CS$20,'paste data'!$A$2:$CN$100,'graph data'!$CH30+2,FALSE)/'graph data'!$CE$21</f>
        <v>0.003314289903983972</v>
      </c>
      <c r="CT30">
        <f>VLOOKUP(CT$20,'paste data'!$A$2:$CN$100,'graph data'!$CH30+2,FALSE)/'graph data'!$CE$21</f>
        <v>0</v>
      </c>
      <c r="CU30">
        <f>VLOOKUP(CU$20,'paste data'!$A$2:$CN$100,'graph data'!$CH30+2,FALSE)/'graph data'!$CE$21</f>
        <v>0.016766179292532605</v>
      </c>
      <c r="CV30">
        <f>VLOOKUP(CV$20,'paste data'!$A$2:$CN$100,'graph data'!$CH30+2,FALSE)/'graph data'!$CE$21</f>
        <v>-0.001832808046861642</v>
      </c>
      <c r="CW30" s="8">
        <f t="shared" si="11"/>
        <v>0.0268227262979294</v>
      </c>
      <c r="CY30" s="5">
        <f t="shared" si="12"/>
        <v>0.018598987339394246</v>
      </c>
    </row>
    <row r="31" spans="1:103" ht="12.75">
      <c r="A31">
        <f t="shared" si="13"/>
        <v>10</v>
      </c>
      <c r="B31">
        <f>VLOOKUP(B$20,'paste data'!$A$2:$CN$100,'graph data'!$A31+2,FALSE)/'graph data'!$CE$21</f>
        <v>0.6393487155046697</v>
      </c>
      <c r="C31">
        <f>VLOOKUP(C$20,'paste data'!$A$2:$CN$100,'graph data'!$A31+2,FALSE)/'graph data'!$CE$21</f>
        <v>0.4172789940483495</v>
      </c>
      <c r="D31">
        <f>VLOOKUP(D$20,'paste data'!$A$2:$CN$100,'graph data'!$A31+2,FALSE)/'graph data'!$CE$21</f>
        <v>0.22206972145632004</v>
      </c>
      <c r="E31">
        <f>VLOOKUP(E$20,'paste data'!$A$2:$CN$100,'graph data'!$A31+2,FALSE)/'graph data'!$CE$21</f>
        <v>0.26721649619654203</v>
      </c>
      <c r="F31">
        <f>VLOOKUP(F$20,'paste data'!$A$2:$CN$100,'graph data'!$A31+2,FALSE)/'graph data'!$CE$21</f>
        <v>-0.045146774740222016</v>
      </c>
      <c r="G31">
        <f>VLOOKUP(G$20,'paste data'!$A$2:$CN$100,'graph data'!$A31+2,FALSE)/'graph data'!$CE$21</f>
        <v>0.10951990499377212</v>
      </c>
      <c r="H31">
        <f>VLOOKUP(H$20,'paste data'!$A$2:$CN$100,'graph data'!$A31+2,FALSE)/'graph data'!$CE$21</f>
        <v>0.1164008443076152</v>
      </c>
      <c r="I31">
        <f>VLOOKUP(I$20,'paste data'!$A$2:$CN$100,'graph data'!$A31+2,FALSE)/'graph data'!$CE$21</f>
        <v>0.4194835395367446</v>
      </c>
      <c r="J31">
        <f>VLOOKUP(J$20,'paste data'!$A$2:$CN$100,'graph data'!$A31+2,FALSE)/'graph data'!$CE$21</f>
        <v>-0.002204545488395094</v>
      </c>
      <c r="K31">
        <f>VLOOKUP(K$20,'paste data'!$A$2:$CN$100,'graph data'!$A31+2,FALSE)/'graph data'!$CE$21</f>
        <v>0</v>
      </c>
      <c r="L31">
        <f>VLOOKUP(L$20,'paste data'!$A$2:$CN$100,'graph data'!$A31+2,FALSE)/'graph data'!$CE$21</f>
        <v>0</v>
      </c>
      <c r="M31">
        <f>VLOOKUP(M$20,'paste data'!$A$2:$CN$100,'graph data'!$A31+2,FALSE)/'graph data'!$CE$21</f>
        <v>0</v>
      </c>
      <c r="N31">
        <f>VLOOKUP(N$20,'paste data'!$A$2:$CN$100,'graph data'!$A31+2,FALSE)/'graph data'!$CE$21</f>
        <v>0.10951990499377212</v>
      </c>
      <c r="O31">
        <f>VLOOKUP(O$20,'paste data'!$A$2:$CN$100,'graph data'!$A31+2,FALSE)/'graph data'!$CE$21</f>
        <v>0.0198150437498829</v>
      </c>
      <c r="P31">
        <f>VLOOKUP(P$20,'paste data'!$A$2:$CN$100,'graph data'!$A31+2,FALSE)/'graph data'!$CE$21</f>
        <v>-9.36810082036228E-05</v>
      </c>
      <c r="Q31">
        <f>VLOOKUP(Q$20,'paste data'!$A$2:$CN$100,'graph data'!$A31+2,FALSE)/'graph data'!$CE$21</f>
        <v>0.08862845451215504</v>
      </c>
      <c r="R31">
        <f>VLOOKUP(R$20,'paste data'!$A$2:$CN$100,'graph data'!$A31+2,FALSE)/'graph data'!$CE$21</f>
        <v>0.004199999208713598</v>
      </c>
      <c r="S31">
        <f>VLOOKUP(S$20,'paste data'!$A$2:$CN$100,'graph data'!$A31+2,FALSE)/'graph data'!$CE$21</f>
        <v>0.1164008443076152</v>
      </c>
      <c r="T31">
        <f>VLOOKUP(T$20,'paste data'!$A$2:$CN$100,'graph data'!$A31+2,FALSE)/'graph data'!$CE$21</f>
        <v>0.020487023075745434</v>
      </c>
      <c r="U31">
        <f>VLOOKUP(U$20,'paste data'!$A$2:$CN$100,'graph data'!$A31+2,FALSE)/'graph data'!$CE$21</f>
        <v>0</v>
      </c>
      <c r="V31">
        <f>VLOOKUP(V$20,'paste data'!$A$2:$CN$100,'graph data'!$A31+2,FALSE)/'graph data'!$CE$21</f>
        <v>0.11967469595571763</v>
      </c>
      <c r="W31">
        <f>VLOOKUP(W$20,'paste data'!$A$2:$CN$100,'graph data'!$A31+2,FALSE)/'graph data'!$CE$21</f>
        <v>0.010653932857463806</v>
      </c>
      <c r="X31">
        <f>VLOOKUP(X$20,'paste data'!$A$2:$CN$100,'graph data'!$A31+2,FALSE)/'graph data'!$CE$21</f>
        <v>-0.006880939313843066</v>
      </c>
      <c r="Y31">
        <f>VLOOKUP(Y$20,'paste data'!$A$2:$CN$100,'graph data'!$A31+2,FALSE)/'graph data'!$CE$21</f>
        <v>-0.0006719793258625354</v>
      </c>
      <c r="Z31">
        <f>VLOOKUP(Z$20,'paste data'!$A$2:$CN$100,'graph data'!$A31+2,FALSE)/'graph data'!$CE$21</f>
        <v>-9.36810082036228E-05</v>
      </c>
      <c r="AA31">
        <f>VLOOKUP(AA$20,'paste data'!$A$2:$CN$100,'graph data'!$A31+2,FALSE)/'graph data'!$CE$21</f>
        <v>-0.03104624144356259</v>
      </c>
      <c r="AB31">
        <f>VLOOKUP(AB$20,'paste data'!$A$2:$CN$100,'graph data'!$A31+2,FALSE)/'graph data'!$CE$21</f>
        <v>-0.006453933648750208</v>
      </c>
      <c r="AD31">
        <f t="shared" si="14"/>
        <v>10</v>
      </c>
      <c r="AE31">
        <f>VLOOKUP(AE$20,'paste data'!$A$2:$CN$100,'graph data'!$AD31+2,FALSE)/'graph data'!$CE$21</f>
        <v>0.4172789940483495</v>
      </c>
      <c r="AF31">
        <f>VLOOKUP(AF$20,'paste data'!$A$2:$CN$100,'graph data'!$AD31+2,FALSE)/'graph data'!$CE$21</f>
        <v>0.4194835395367446</v>
      </c>
      <c r="AG31">
        <f>VLOOKUP(AG$20,'paste data'!$A$2:$CN$100,'graph data'!$AD31+2,FALSE)/'graph data'!$CE$21</f>
        <v>-0.002204545488395094</v>
      </c>
      <c r="AH31">
        <f>VLOOKUP(AH$20,'paste data'!$A$2:$CN$100,'graph data'!$AD31+2,FALSE)/'graph data'!$CE$21</f>
        <v>0</v>
      </c>
      <c r="AI31">
        <f>VLOOKUP(AI$20,'paste data'!$A$2:$CN$100,'graph data'!$AD31+2,FALSE)/'graph data'!$CE$21</f>
        <v>0</v>
      </c>
      <c r="AJ31">
        <f>VLOOKUP(AJ$20,'paste data'!$A$2:$CN$100,'graph data'!$AD31+2,FALSE)/'graph data'!$CE$21</f>
        <v>0</v>
      </c>
      <c r="AK31">
        <f>VLOOKUP(AK$20,'paste data'!$A$2:$CN$100,'graph data'!$AD31+2,FALSE)/'graph data'!$CE$21</f>
        <v>0.4172789940483495</v>
      </c>
      <c r="AL31">
        <f>VLOOKUP(AL$20,'paste data'!$A$2:$CN$100,'graph data'!$AD31+2,FALSE)/'graph data'!$CE$21</f>
        <v>0.4194835395367446</v>
      </c>
      <c r="AM31">
        <f>VLOOKUP(AM$20,'paste data'!$A$2:$CN$100,'graph data'!$AD31+2,FALSE)/'graph data'!$CE$21</f>
        <v>-0.002204545488395094</v>
      </c>
      <c r="AN31">
        <f>VLOOKUP(AN$20,'paste data'!$A$2:$CN$100,'graph data'!$AD31+2,FALSE)/'graph data'!$CE$21</f>
        <v>0</v>
      </c>
      <c r="AO31">
        <f>VLOOKUP(AO$20,'paste data'!$A$2:$CN$100,'graph data'!$AD31+2,FALSE)/'graph data'!$CE$21</f>
        <v>0</v>
      </c>
      <c r="AP31">
        <f>VLOOKUP(AP$20,'paste data'!$A$2:$CN$100,'graph data'!$AD31+2,FALSE)/'graph data'!$CE$21</f>
        <v>0</v>
      </c>
      <c r="AQ31">
        <f>VLOOKUP(AQ$20,'paste data'!$A$2:$CN$100,'graph data'!$AD31+2,FALSE)/'graph data'!$CE$21</f>
        <v>0.09969142467479757</v>
      </c>
      <c r="AR31">
        <f>VLOOKUP(AR$20,'paste data'!$A$2:$CN$100,'graph data'!$AD31+2,FALSE)/'graph data'!$CE$21</f>
        <v>0.013847181703550062</v>
      </c>
      <c r="AS31">
        <f>VLOOKUP(AS$20,'paste data'!$A$2:$CN$100,'graph data'!$AD31+2,FALSE)/'graph data'!$CE$21</f>
        <v>0.04326271986957418</v>
      </c>
      <c r="AT31">
        <f>VLOOKUP(AT$20,'paste data'!$A$2:$CN$100,'graph data'!$AD31+2,FALSE)/'graph data'!$CE$21</f>
        <v>0.2625814752716865</v>
      </c>
      <c r="AU31">
        <f>VLOOKUP(AU$20,'paste data'!$A$2:$CN$100,'graph data'!$AD31+2,FALSE)/'graph data'!$CE$21</f>
        <v>-0.0021038074712587894</v>
      </c>
      <c r="AV31">
        <f>VLOOKUP(AV$20,'paste data'!$A$2:$CN$100,'graph data'!$AD31+2,FALSE)/'graph data'!$CE$21</f>
        <v>0.09969223589518642</v>
      </c>
      <c r="AW31">
        <f>VLOOKUP(AW$20,'paste data'!$A$2:$CN$100,'graph data'!$AD31+2,FALSE)/'graph data'!$CE$21</f>
        <v>0.013872349468258533</v>
      </c>
      <c r="AX31">
        <f>VLOOKUP(AX$20,'paste data'!$A$2:$CN$100,'graph data'!$AD31+2,FALSE)/'graph data'!$CE$21</f>
        <v>0.04326271986957418</v>
      </c>
      <c r="AY31">
        <f>VLOOKUP(AY$20,'paste data'!$A$2:$CN$100,'graph data'!$AD31+2,FALSE)/'graph data'!$CE$21</f>
        <v>0.2626562343037255</v>
      </c>
      <c r="AZ31">
        <f>VLOOKUP(AZ$20,'paste data'!$A$2:$CN$100,'graph data'!$AD31+2,FALSE)/'graph data'!$CE$21</f>
        <v>0</v>
      </c>
      <c r="BA31">
        <f>VLOOKUP(BA$20,'paste data'!$A$2:$CN$100,'graph data'!$AD31+2,FALSE)/'graph data'!$CE$21</f>
        <v>-8.1122038885644E-07</v>
      </c>
      <c r="BB31">
        <f>VLOOKUP(BB$20,'paste data'!$A$2:$CN$100,'graph data'!$AD31+2,FALSE)/'graph data'!$CE$21</f>
        <v>-2.5167764708470915E-05</v>
      </c>
      <c r="BC31">
        <f>VLOOKUP(BC$20,'paste data'!$A$2:$CN$100,'graph data'!$AD31+2,FALSE)/'graph data'!$CE$21</f>
        <v>0</v>
      </c>
      <c r="BD31">
        <f>VLOOKUP(BD$20,'paste data'!$A$2:$CN$100,'graph data'!$AD31+2,FALSE)/'graph data'!$CE$21</f>
        <v>-7.47590320389775E-05</v>
      </c>
      <c r="BE31">
        <f>VLOOKUP(BE$20,'paste data'!$A$2:$CN$100,'graph data'!$AD31+2,FALSE)/'graph data'!$CE$21</f>
        <v>-0.0021038074712587894</v>
      </c>
      <c r="BG31">
        <f t="shared" si="5"/>
        <v>0.4194835395367446</v>
      </c>
      <c r="BH31">
        <f t="shared" si="6"/>
        <v>-0.002204545488395094</v>
      </c>
      <c r="BI31">
        <f t="shared" si="7"/>
        <v>0.4194835395367446</v>
      </c>
      <c r="BJ31">
        <f t="shared" si="8"/>
        <v>-0.00010073801713630448</v>
      </c>
      <c r="BL31">
        <f t="shared" si="15"/>
        <v>10</v>
      </c>
      <c r="BM31">
        <f>VLOOKUP(BM$20,'paste data'!$A$2:$CN$100,'graph data'!$BL31+2,FALSE)/$CE$21</f>
        <v>0.6464650194913577</v>
      </c>
      <c r="BN31">
        <f>VLOOKUP(BN$20,'paste data'!$A$2:$CN$100,'graph data'!$BL31+2,FALSE)/$CE$21</f>
        <v>0.6464650194913577</v>
      </c>
      <c r="BO31">
        <f>VLOOKUP(BO$20,'paste data'!$A$2:$CN$100,'graph data'!$BL31+2,FALSE)/$CE$21</f>
        <v>0.2565625633390783</v>
      </c>
      <c r="BP31">
        <f>VLOOKUP(BP$20,'paste data'!$A$2:$CN$100,'graph data'!$BL31+2,FALSE)/$CE$21</f>
        <v>0.11640084430761516</v>
      </c>
      <c r="BQ31">
        <f>VLOOKUP(BQ$20,'paste data'!$A$2:$CN$100,'graph data'!$BL31+2,FALSE)/$CE$21</f>
        <v>0.020487023075745427</v>
      </c>
      <c r="BR31">
        <f>VLOOKUP(BR$20,'paste data'!$A$2:$CN$100,'graph data'!$BL31+2,FALSE)/$CE$21</f>
        <v>0.11967469595571772</v>
      </c>
      <c r="BS31">
        <f>VLOOKUP(BS$20,'paste data'!$A$2:$CN$100,'graph data'!$BL31+2,FALSE)/$CE$21</f>
        <v>0.38990245615227936</v>
      </c>
      <c r="BT31">
        <f>VLOOKUP(BT$20,'paste data'!$A$2:$CN$100,'graph data'!$BL31+2,FALSE)/$CE$21</f>
        <v>0.09477969906581545</v>
      </c>
      <c r="BU31">
        <f>VLOOKUP(BU$20,'paste data'!$A$2:$CN$100,'graph data'!$BL31+2,FALSE)/$CE$21</f>
        <v>0.012775735782318071</v>
      </c>
      <c r="BV31">
        <f>VLOOKUP(BV$20,'paste data'!$A$2:$CN$100,'graph data'!$BL31+2,FALSE)/$CE$21</f>
        <v>0.043262704761087026</v>
      </c>
      <c r="BW31">
        <f>VLOOKUP(BW$20,'paste data'!$A$2:$CN$100,'graph data'!$BL31+2,FALSE)/$CE$21</f>
        <v>0</v>
      </c>
      <c r="BX31">
        <f>VLOOKUP(BX$20,'paste data'!$A$2:$CN$100,'graph data'!$BL31+2,FALSE)/$CE$21</f>
        <v>0.28234702130414585</v>
      </c>
      <c r="BY31">
        <f>VLOOKUP(BY$20,'paste data'!$A$2:$CN$100,'graph data'!$BL31+2,FALSE)/$CE$21</f>
        <v>0</v>
      </c>
      <c r="BZ31">
        <f>VLOOKUP(BZ$20,'paste data'!$A$2:$CN$100,'graph data'!$BL31+2,FALSE)/$CE$21</f>
        <v>0</v>
      </c>
      <c r="CA31">
        <f>VLOOKUP(CA$20,'paste data'!$A$2:$CN$100,'graph data'!$BL31+2,FALSE)/$CE$21</f>
        <v>0</v>
      </c>
      <c r="CB31">
        <f>VLOOKUP(CB$20,'paste data'!$A$2:$CN$100,'graph data'!$BL31+2,FALSE)/$CE$21</f>
        <v>0</v>
      </c>
      <c r="CC31">
        <f t="shared" si="9"/>
        <v>0.32560972606523286</v>
      </c>
      <c r="CF31">
        <f>VLOOKUP(CF$20,'paste data'!$A$2:$CN$100,'graph data'!$BL31+2,FALSE)</f>
        <v>0</v>
      </c>
      <c r="CH31">
        <v>10</v>
      </c>
      <c r="CI31">
        <f>VLOOKUP(CI$20,'paste data'!$A$2:$CN$100,'graph data'!$CH31+2,FALSE)/'graph data'!$CE$21</f>
        <v>0.6464650194913577</v>
      </c>
      <c r="CJ31">
        <f>VLOOKUP(CJ$20,'paste data'!$A$2:$CN$100,'graph data'!$CH31+2,FALSE)/'graph data'!$CE$21</f>
        <v>0.4172789940483495</v>
      </c>
      <c r="CK31">
        <f>VLOOKUP(CK$20,'paste data'!$A$2:$CN$100,'graph data'!$CH31+2,FALSE)/'graph data'!$CE$21</f>
        <v>0.22206972145632004</v>
      </c>
      <c r="CL31">
        <f t="shared" si="10"/>
        <v>0.007116303986688166</v>
      </c>
      <c r="CM31">
        <f t="shared" si="16"/>
        <v>0.004433774367627631</v>
      </c>
      <c r="CN31">
        <f t="shared" si="17"/>
        <v>0.0026825296190605965</v>
      </c>
      <c r="CO31" s="24">
        <f t="shared" si="18"/>
        <v>0</v>
      </c>
      <c r="CR31">
        <f>VLOOKUP(CR$20,'paste data'!$A$2:$CN$100,'graph data'!$CH31+2,FALSE)/'graph data'!$CE$21</f>
        <v>0.0062759871979162765</v>
      </c>
      <c r="CS31">
        <f>VLOOKUP(CS$20,'paste data'!$A$2:$CN$100,'graph data'!$CH31+2,FALSE)/'graph data'!$CE$21</f>
        <v>0.00359345757885568</v>
      </c>
      <c r="CT31">
        <f>VLOOKUP(CT$20,'paste data'!$A$2:$CN$100,'graph data'!$CH31+2,FALSE)/'graph data'!$CE$21</f>
        <v>0</v>
      </c>
      <c r="CU31">
        <f>VLOOKUP(CU$20,'paste data'!$A$2:$CN$100,'graph data'!$CH31+2,FALSE)/'graph data'!$CE$21</f>
        <v>-0.004433774367627631</v>
      </c>
      <c r="CV31">
        <f>VLOOKUP(CV$20,'paste data'!$A$2:$CN$100,'graph data'!$CH31+2,FALSE)/'graph data'!$CE$21</f>
        <v>-0.0021038074712587894</v>
      </c>
      <c r="CW31" s="8">
        <f t="shared" si="11"/>
        <v>-0.006858490767398598</v>
      </c>
      <c r="CY31" s="5">
        <f t="shared" si="12"/>
        <v>-0.0023299668963688417</v>
      </c>
    </row>
    <row r="32" spans="1:103" ht="12.75">
      <c r="A32">
        <f t="shared" si="13"/>
        <v>11</v>
      </c>
      <c r="B32">
        <f>VLOOKUP(B$20,'paste data'!$A$2:$CN$100,'graph data'!$A32+2,FALSE)/'graph data'!$CE$21</f>
        <v>0.6663259745631517</v>
      </c>
      <c r="C32">
        <f>VLOOKUP(C$20,'paste data'!$A$2:$CN$100,'graph data'!$A32+2,FALSE)/'graph data'!$CE$21</f>
        <v>0.43545461184491596</v>
      </c>
      <c r="D32">
        <f>VLOOKUP(D$20,'paste data'!$A$2:$CN$100,'graph data'!$A32+2,FALSE)/'graph data'!$CE$21</f>
        <v>0.23087136271823572</v>
      </c>
      <c r="E32">
        <f>VLOOKUP(E$20,'paste data'!$A$2:$CN$100,'graph data'!$A32+2,FALSE)/'graph data'!$CE$21</f>
        <v>0.277774344733984</v>
      </c>
      <c r="F32">
        <f>VLOOKUP(F$20,'paste data'!$A$2:$CN$100,'graph data'!$A32+2,FALSE)/'graph data'!$CE$21</f>
        <v>-0.04690298201574827</v>
      </c>
      <c r="G32">
        <f>VLOOKUP(G$20,'paste data'!$A$2:$CN$100,'graph data'!$A32+2,FALSE)/'graph data'!$CE$21</f>
        <v>0.1201890169290727</v>
      </c>
      <c r="H32">
        <f>VLOOKUP(H$20,'paste data'!$A$2:$CN$100,'graph data'!$A32+2,FALSE)/'graph data'!$CE$21</f>
        <v>0.12733749252333826</v>
      </c>
      <c r="I32">
        <f>VLOOKUP(I$20,'paste data'!$A$2:$CN$100,'graph data'!$A32+2,FALSE)/'graph data'!$CE$21</f>
        <v>0.4380079886642807</v>
      </c>
      <c r="J32">
        <f>VLOOKUP(J$20,'paste data'!$A$2:$CN$100,'graph data'!$A32+2,FALSE)/'graph data'!$CE$21</f>
        <v>-0.0025558847212119712</v>
      </c>
      <c r="K32">
        <f>VLOOKUP(K$20,'paste data'!$A$2:$CN$100,'graph data'!$A32+2,FALSE)/'graph data'!$CE$21</f>
        <v>0</v>
      </c>
      <c r="L32">
        <f>VLOOKUP(L$20,'paste data'!$A$2:$CN$100,'graph data'!$A32+2,FALSE)/'graph data'!$CE$21</f>
        <v>0</v>
      </c>
      <c r="M32">
        <f>VLOOKUP(M$20,'paste data'!$A$2:$CN$100,'graph data'!$A32+2,FALSE)/'graph data'!$CE$21</f>
        <v>0</v>
      </c>
      <c r="N32">
        <f>VLOOKUP(N$20,'paste data'!$A$2:$CN$100,'graph data'!$A32+2,FALSE)/'graph data'!$CE$21</f>
        <v>0.1201890169290727</v>
      </c>
      <c r="O32">
        <f>VLOOKUP(O$20,'paste data'!$A$2:$CN$100,'graph data'!$A32+2,FALSE)/'graph data'!$CE$21</f>
        <v>0.018386187568800418</v>
      </c>
      <c r="P32">
        <f>VLOOKUP(P$20,'paste data'!$A$2:$CN$100,'graph data'!$A32+2,FALSE)/'graph data'!$CE$21</f>
        <v>-9.732339877530737E-05</v>
      </c>
      <c r="Q32">
        <f>VLOOKUP(Q$20,'paste data'!$A$2:$CN$100,'graph data'!$A32+2,FALSE)/'graph data'!$CE$21</f>
        <v>0.08742135246139301</v>
      </c>
      <c r="R32">
        <f>VLOOKUP(R$20,'paste data'!$A$2:$CN$100,'graph data'!$A32+2,FALSE)/'graph data'!$CE$21</f>
        <v>0.004972129157744884</v>
      </c>
      <c r="S32">
        <f>VLOOKUP(S$20,'paste data'!$A$2:$CN$100,'graph data'!$A32+2,FALSE)/'graph data'!$CE$21</f>
        <v>0.12733749252333826</v>
      </c>
      <c r="T32">
        <f>VLOOKUP(T$20,'paste data'!$A$2:$CN$100,'graph data'!$A32+2,FALSE)/'graph data'!$CE$21</f>
        <v>0.019085159480884906</v>
      </c>
      <c r="U32">
        <f>VLOOKUP(U$20,'paste data'!$A$2:$CN$100,'graph data'!$A32+2,FALSE)/'graph data'!$CE$21</f>
        <v>0</v>
      </c>
      <c r="V32">
        <f>VLOOKUP(V$20,'paste data'!$A$2:$CN$100,'graph data'!$A32+2,FALSE)/'graph data'!$CE$21</f>
        <v>0.11967469595571767</v>
      </c>
      <c r="W32">
        <f>VLOOKUP(W$20,'paste data'!$A$2:$CN$100,'graph data'!$A32+2,FALSE)/'graph data'!$CE$21</f>
        <v>0.011676996774043167</v>
      </c>
      <c r="X32">
        <f>VLOOKUP(X$20,'paste data'!$A$2:$CN$100,'graph data'!$A32+2,FALSE)/'graph data'!$CE$21</f>
        <v>-0.007148475594265552</v>
      </c>
      <c r="Y32">
        <f>VLOOKUP(Y$20,'paste data'!$A$2:$CN$100,'graph data'!$A32+2,FALSE)/'graph data'!$CE$21</f>
        <v>-0.0006989719120844873</v>
      </c>
      <c r="Z32">
        <f>VLOOKUP(Z$20,'paste data'!$A$2:$CN$100,'graph data'!$A32+2,FALSE)/'graph data'!$CE$21</f>
        <v>-9.732339877530737E-05</v>
      </c>
      <c r="AA32">
        <f>VLOOKUP(AA$20,'paste data'!$A$2:$CN$100,'graph data'!$A32+2,FALSE)/'graph data'!$CE$21</f>
        <v>-0.03225334349432464</v>
      </c>
      <c r="AB32">
        <f>VLOOKUP(AB$20,'paste data'!$A$2:$CN$100,'graph data'!$A32+2,FALSE)/'graph data'!$CE$21</f>
        <v>-0.006704867616298284</v>
      </c>
      <c r="AD32">
        <f t="shared" si="14"/>
        <v>11</v>
      </c>
      <c r="AE32">
        <f>VLOOKUP(AE$20,'paste data'!$A$2:$CN$100,'graph data'!$AD32+2,FALSE)/'graph data'!$CE$21</f>
        <v>0.43545461184491596</v>
      </c>
      <c r="AF32">
        <f>VLOOKUP(AF$20,'paste data'!$A$2:$CN$100,'graph data'!$AD32+2,FALSE)/'graph data'!$CE$21</f>
        <v>0.43801057385850617</v>
      </c>
      <c r="AG32">
        <f>VLOOKUP(AG$20,'paste data'!$A$2:$CN$100,'graph data'!$AD32+2,FALSE)/'graph data'!$CE$21</f>
        <v>-0.0025559620135902324</v>
      </c>
      <c r="AH32">
        <f>VLOOKUP(AH$20,'paste data'!$A$2:$CN$100,'graph data'!$AD32+2,FALSE)/'graph data'!$CE$21</f>
        <v>2.507901847246156E-06</v>
      </c>
      <c r="AI32">
        <f>VLOOKUP(AI$20,'paste data'!$A$2:$CN$100,'graph data'!$AD32+2,FALSE)/'graph data'!$CE$21</f>
        <v>2.585194225507249E-06</v>
      </c>
      <c r="AJ32">
        <f>VLOOKUP(AJ$20,'paste data'!$A$2:$CN$100,'graph data'!$AD32+2,FALSE)/'graph data'!$CE$21</f>
        <v>-7.729237826109275E-08</v>
      </c>
      <c r="AK32">
        <f>VLOOKUP(AK$20,'paste data'!$A$2:$CN$100,'graph data'!$AD32+2,FALSE)/'graph data'!$CE$21</f>
        <v>0.43545210394306866</v>
      </c>
      <c r="AL32">
        <f>VLOOKUP(AL$20,'paste data'!$A$2:$CN$100,'graph data'!$AD32+2,FALSE)/'graph data'!$CE$21</f>
        <v>0.4380079886642807</v>
      </c>
      <c r="AM32">
        <f>VLOOKUP(AM$20,'paste data'!$A$2:$CN$100,'graph data'!$AD32+2,FALSE)/'graph data'!$CE$21</f>
        <v>-0.0025558847212119712</v>
      </c>
      <c r="AN32">
        <f>VLOOKUP(AN$20,'paste data'!$A$2:$CN$100,'graph data'!$AD32+2,FALSE)/'graph data'!$CE$21</f>
        <v>0</v>
      </c>
      <c r="AO32">
        <f>VLOOKUP(AO$20,'paste data'!$A$2:$CN$100,'graph data'!$AD32+2,FALSE)/'graph data'!$CE$21</f>
        <v>0</v>
      </c>
      <c r="AP32">
        <f>VLOOKUP(AP$20,'paste data'!$A$2:$CN$100,'graph data'!$AD32+2,FALSE)/'graph data'!$CE$21</f>
        <v>0</v>
      </c>
      <c r="AQ32">
        <f>VLOOKUP(AQ$20,'paste data'!$A$2:$CN$100,'graph data'!$AD32+2,FALSE)/'graph data'!$CE$21</f>
        <v>0.10765438846163451</v>
      </c>
      <c r="AR32">
        <f>VLOOKUP(AR$20,'paste data'!$A$2:$CN$100,'graph data'!$AD32+2,FALSE)/'graph data'!$CE$21</f>
        <v>0.01317199006849874</v>
      </c>
      <c r="AS32">
        <f>VLOOKUP(AS$20,'paste data'!$A$2:$CN$100,'graph data'!$AD32+2,FALSE)/'graph data'!$CE$21</f>
        <v>0.04482587626094937</v>
      </c>
      <c r="AT32">
        <f>VLOOKUP(AT$20,'paste data'!$A$2:$CN$100,'graph data'!$AD32+2,FALSE)/'graph data'!$CE$21</f>
        <v>0.2722293379896726</v>
      </c>
      <c r="AU32">
        <f>VLOOKUP(AU$20,'paste data'!$A$2:$CN$100,'graph data'!$AD32+2,FALSE)/'graph data'!$CE$21</f>
        <v>-0.002429488837686503</v>
      </c>
      <c r="AV32">
        <f>VLOOKUP(AV$20,'paste data'!$A$2:$CN$100,'graph data'!$AD32+2,FALSE)/'graph data'!$CE$21</f>
        <v>0.1076557259442022</v>
      </c>
      <c r="AW32">
        <f>VLOOKUP(AW$20,'paste data'!$A$2:$CN$100,'graph data'!$AD32+2,FALSE)/'graph data'!$CE$21</f>
        <v>0.013203508095033551</v>
      </c>
      <c r="AX32">
        <f>VLOOKUP(AX$20,'paste data'!$A$2:$CN$100,'graph data'!$AD32+2,FALSE)/'graph data'!$CE$21</f>
        <v>0.04482587626094937</v>
      </c>
      <c r="AY32">
        <f>VLOOKUP(AY$20,'paste data'!$A$2:$CN$100,'graph data'!$AD32+2,FALSE)/'graph data'!$CE$21</f>
        <v>0.2723228783640956</v>
      </c>
      <c r="AZ32">
        <f>VLOOKUP(AZ$20,'paste data'!$A$2:$CN$100,'graph data'!$AD32+2,FALSE)/'graph data'!$CE$21</f>
        <v>0</v>
      </c>
      <c r="BA32">
        <f>VLOOKUP(BA$20,'paste data'!$A$2:$CN$100,'graph data'!$AD32+2,FALSE)/'graph data'!$CE$21</f>
        <v>-1.3374825676875712E-06</v>
      </c>
      <c r="BB32">
        <f>VLOOKUP(BB$20,'paste data'!$A$2:$CN$100,'graph data'!$AD32+2,FALSE)/'graph data'!$CE$21</f>
        <v>-3.151802653481077E-05</v>
      </c>
      <c r="BC32">
        <f>VLOOKUP(BC$20,'paste data'!$A$2:$CN$100,'graph data'!$AD32+2,FALSE)/'graph data'!$CE$21</f>
        <v>0</v>
      </c>
      <c r="BD32">
        <f>VLOOKUP(BD$20,'paste data'!$A$2:$CN$100,'graph data'!$AD32+2,FALSE)/'graph data'!$CE$21</f>
        <v>-9.354037442296967E-05</v>
      </c>
      <c r="BE32">
        <f>VLOOKUP(BE$20,'paste data'!$A$2:$CN$100,'graph data'!$AD32+2,FALSE)/'graph data'!$CE$21</f>
        <v>-0.002429488837686503</v>
      </c>
      <c r="BG32">
        <f t="shared" si="5"/>
        <v>0.43801057385850617</v>
      </c>
      <c r="BH32">
        <f t="shared" si="6"/>
        <v>-0.0025559620135902324</v>
      </c>
      <c r="BI32">
        <f t="shared" si="7"/>
        <v>0.43801057385850617</v>
      </c>
      <c r="BJ32">
        <f t="shared" si="8"/>
        <v>-0.0001264731759037293</v>
      </c>
      <c r="BL32">
        <f t="shared" si="15"/>
        <v>11</v>
      </c>
      <c r="BM32">
        <f>VLOOKUP(BM$20,'paste data'!$A$2:$CN$100,'graph data'!$BL32+2,FALSE)/$CE$21</f>
        <v>0.6654908650864755</v>
      </c>
      <c r="BN32">
        <f>VLOOKUP(BN$20,'paste data'!$A$2:$CN$100,'graph data'!$BL32+2,FALSE)/$CE$21</f>
        <v>0.6654995446872756</v>
      </c>
      <c r="BO32">
        <f>VLOOKUP(BO$20,'paste data'!$A$2:$CN$100,'graph data'!$BL32+2,FALSE)/$CE$21</f>
        <v>0.26609734795994083</v>
      </c>
      <c r="BP32">
        <f>VLOOKUP(BP$20,'paste data'!$A$2:$CN$100,'graph data'!$BL32+2,FALSE)/$CE$21</f>
        <v>0.12733749252333823</v>
      </c>
      <c r="BQ32">
        <f>VLOOKUP(BQ$20,'paste data'!$A$2:$CN$100,'graph data'!$BL32+2,FALSE)/$CE$21</f>
        <v>0.019085159480884892</v>
      </c>
      <c r="BR32">
        <f>VLOOKUP(BR$20,'paste data'!$A$2:$CN$100,'graph data'!$BL32+2,FALSE)/$CE$21</f>
        <v>0.11967469595571772</v>
      </c>
      <c r="BS32">
        <f>VLOOKUP(BS$20,'paste data'!$A$2:$CN$100,'graph data'!$BL32+2,FALSE)/$CE$21</f>
        <v>0.3994021967273347</v>
      </c>
      <c r="BT32">
        <f>VLOOKUP(BT$20,'paste data'!$A$2:$CN$100,'graph data'!$BL32+2,FALSE)/$CE$21</f>
        <v>0.09402587201493688</v>
      </c>
      <c r="BU32">
        <f>VLOOKUP(BU$20,'paste data'!$A$2:$CN$100,'graph data'!$BL32+2,FALSE)/$CE$21</f>
        <v>0.012174084430841245</v>
      </c>
      <c r="BV32">
        <f>VLOOKUP(BV$20,'paste data'!$A$2:$CN$100,'graph data'!$BL32+2,FALSE)/$CE$21</f>
        <v>0.04482586237507857</v>
      </c>
      <c r="BW32">
        <f>VLOOKUP(BW$20,'paste data'!$A$2:$CN$100,'graph data'!$BL32+2,FALSE)/$CE$21</f>
        <v>0</v>
      </c>
      <c r="BX32">
        <f>VLOOKUP(BX$20,'paste data'!$A$2:$CN$100,'graph data'!$BL32+2,FALSE)/$CE$21</f>
        <v>0.29320224028155656</v>
      </c>
      <c r="BY32">
        <f>VLOOKUP(BY$20,'paste data'!$A$2:$CN$100,'graph data'!$BL32+2,FALSE)/$CE$21</f>
        <v>8.679600800114234E-06</v>
      </c>
      <c r="BZ32">
        <f>VLOOKUP(BZ$20,'paste data'!$A$2:$CN$100,'graph data'!$BL32+2,FALSE)/$CE$21</f>
        <v>8.679600800114234E-06</v>
      </c>
      <c r="CA32">
        <f>VLOOKUP(CA$20,'paste data'!$A$2:$CN$100,'graph data'!$BL32+2,FALSE)/$CE$21</f>
        <v>0</v>
      </c>
      <c r="CB32">
        <f>VLOOKUP(CB$20,'paste data'!$A$2:$CN$100,'graph data'!$BL32+2,FALSE)/$CE$21</f>
        <v>0</v>
      </c>
      <c r="CC32">
        <f t="shared" si="9"/>
        <v>0.33802810265663513</v>
      </c>
      <c r="CF32">
        <f>VLOOKUP(CF$20,'paste data'!$A$2:$CN$100,'graph data'!$BL32+2,FALSE)</f>
        <v>3.732787779186878</v>
      </c>
      <c r="CH32">
        <v>11</v>
      </c>
      <c r="CI32">
        <f>VLOOKUP(CI$20,'paste data'!$A$2:$CN$100,'graph data'!$CH32+2,FALSE)/'graph data'!$CE$21</f>
        <v>0.6654908650864755</v>
      </c>
      <c r="CJ32">
        <f>VLOOKUP(CJ$20,'paste data'!$A$2:$CN$100,'graph data'!$CH32+2,FALSE)/'graph data'!$CE$21</f>
        <v>0.43545461184491596</v>
      </c>
      <c r="CK32">
        <f>VLOOKUP(CK$20,'paste data'!$A$2:$CN$100,'graph data'!$CH32+2,FALSE)/'graph data'!$CE$21</f>
        <v>0.23087136271823572</v>
      </c>
      <c r="CL32">
        <f t="shared" si="10"/>
        <v>-0.0008351094766761991</v>
      </c>
      <c r="CM32">
        <f t="shared" si="16"/>
        <v>-0.003792802884683791</v>
      </c>
      <c r="CN32">
        <f t="shared" si="17"/>
        <v>0.0029576934080074732</v>
      </c>
      <c r="CO32" s="24">
        <f t="shared" si="18"/>
        <v>0</v>
      </c>
      <c r="CR32">
        <f>VLOOKUP(CR$20,'paste data'!$A$2:$CN$100,'graph data'!$CH32+2,FALSE)/'graph data'!$CE$21</f>
        <v>0.0069197543364000955</v>
      </c>
      <c r="CS32">
        <f>VLOOKUP(CS$20,'paste data'!$A$2:$CN$100,'graph data'!$CH32+2,FALSE)/'graph data'!$CE$21</f>
        <v>0.003962060928392622</v>
      </c>
      <c r="CT32">
        <f>VLOOKUP(CT$20,'paste data'!$A$2:$CN$100,'graph data'!$CH32+2,FALSE)/'graph data'!$CE$21</f>
        <v>4.929611905166683E-06</v>
      </c>
      <c r="CU32">
        <f>VLOOKUP(CU$20,'paste data'!$A$2:$CN$100,'graph data'!$CH32+2,FALSE)/'graph data'!$CE$21</f>
        <v>0.0037977324965889577</v>
      </c>
      <c r="CV32">
        <f>VLOOKUP(CV$20,'paste data'!$A$2:$CN$100,'graph data'!$CH32+2,FALSE)/'graph data'!$CE$21</f>
        <v>-0.002429488837686503</v>
      </c>
      <c r="CW32" s="8">
        <f t="shared" si="11"/>
        <v>0.005706663601002955</v>
      </c>
      <c r="CY32" s="5">
        <f t="shared" si="12"/>
        <v>0.006227221334275461</v>
      </c>
    </row>
    <row r="33" spans="1:103" ht="12.75">
      <c r="A33">
        <f t="shared" si="13"/>
        <v>12</v>
      </c>
      <c r="B33">
        <f>VLOOKUP(B$20,'paste data'!$A$2:$CN$100,'graph data'!$A33+2,FALSE)/'graph data'!$CE$21</f>
        <v>0.7068577985913724</v>
      </c>
      <c r="C33">
        <f>VLOOKUP(C$20,'paste data'!$A$2:$CN$100,'graph data'!$A33+2,FALSE)/'graph data'!$CE$21</f>
        <v>0.45396482238458497</v>
      </c>
      <c r="D33">
        <f>VLOOKUP(D$20,'paste data'!$A$2:$CN$100,'graph data'!$A33+2,FALSE)/'graph data'!$CE$21</f>
        <v>0.25289297620678747</v>
      </c>
      <c r="E33">
        <f>VLOOKUP(E$20,'paste data'!$A$2:$CN$100,'graph data'!$A33+2,FALSE)/'graph data'!$CE$21</f>
        <v>0.3013116509389992</v>
      </c>
      <c r="F33">
        <f>VLOOKUP(F$20,'paste data'!$A$2:$CN$100,'graph data'!$A33+2,FALSE)/'graph data'!$CE$21</f>
        <v>-0.04841867473221169</v>
      </c>
      <c r="G33">
        <f>VLOOKUP(G$20,'paste data'!$A$2:$CN$100,'graph data'!$A33+2,FALSE)/'graph data'!$CE$21</f>
        <v>0.1441935333716087</v>
      </c>
      <c r="H33">
        <f>VLOOKUP(H$20,'paste data'!$A$2:$CN$100,'graph data'!$A33+2,FALSE)/'graph data'!$CE$21</f>
        <v>0.15156982656714563</v>
      </c>
      <c r="I33">
        <f>VLOOKUP(I$20,'paste data'!$A$2:$CN$100,'graph data'!$A33+2,FALSE)/'graph data'!$CE$21</f>
        <v>0.456772682108186</v>
      </c>
      <c r="J33">
        <f>VLOOKUP(J$20,'paste data'!$A$2:$CN$100,'graph data'!$A33+2,FALSE)/'graph data'!$CE$21</f>
        <v>-0.0028615918288867276</v>
      </c>
      <c r="K33">
        <f>VLOOKUP(K$20,'paste data'!$A$2:$CN$100,'graph data'!$A33+2,FALSE)/'graph data'!$CE$21</f>
        <v>0</v>
      </c>
      <c r="L33">
        <f>VLOOKUP(L$20,'paste data'!$A$2:$CN$100,'graph data'!$A33+2,FALSE)/'graph data'!$CE$21</f>
        <v>0</v>
      </c>
      <c r="M33">
        <f>VLOOKUP(M$20,'paste data'!$A$2:$CN$100,'graph data'!$A33+2,FALSE)/'graph data'!$CE$21</f>
        <v>0</v>
      </c>
      <c r="N33">
        <f>VLOOKUP(N$20,'paste data'!$A$2:$CN$100,'graph data'!$A33+2,FALSE)/'graph data'!$CE$21</f>
        <v>0.1441935333716087</v>
      </c>
      <c r="O33">
        <f>VLOOKUP(O$20,'paste data'!$A$2:$CN$100,'graph data'!$A33+2,FALSE)/'graph data'!$CE$21</f>
        <v>0.017046486072484303</v>
      </c>
      <c r="P33">
        <f>VLOOKUP(P$20,'paste data'!$A$2:$CN$100,'graph data'!$A33+2,FALSE)/'graph data'!$CE$21</f>
        <v>-0.00010130598253855481</v>
      </c>
      <c r="Q33">
        <f>VLOOKUP(Q$20,'paste data'!$A$2:$CN$100,'graph data'!$A33+2,FALSE)/'graph data'!$CE$21</f>
        <v>0.08639345787730102</v>
      </c>
      <c r="R33">
        <f>VLOOKUP(R$20,'paste data'!$A$2:$CN$100,'graph data'!$A33+2,FALSE)/'graph data'!$CE$21</f>
        <v>0.005360804867932085</v>
      </c>
      <c r="S33">
        <f>VLOOKUP(S$20,'paste data'!$A$2:$CN$100,'graph data'!$A33+2,FALSE)/'graph data'!$CE$21</f>
        <v>0.15156982656714563</v>
      </c>
      <c r="T33">
        <f>VLOOKUP(T$20,'paste data'!$A$2:$CN$100,'graph data'!$A33+2,FALSE)/'graph data'!$CE$21</f>
        <v>0.01778722674992117</v>
      </c>
      <c r="U33">
        <f>VLOOKUP(U$20,'paste data'!$A$2:$CN$100,'graph data'!$A33+2,FALSE)/'graph data'!$CE$21</f>
        <v>0</v>
      </c>
      <c r="V33">
        <f>VLOOKUP(V$20,'paste data'!$A$2:$CN$100,'graph data'!$A33+2,FALSE)/'graph data'!$CE$21</f>
        <v>0.11967469595571766</v>
      </c>
      <c r="W33">
        <f>VLOOKUP(W$20,'paste data'!$A$2:$CN$100,'graph data'!$A33+2,FALSE)/'graph data'!$CE$21</f>
        <v>0.012279901666214779</v>
      </c>
      <c r="X33">
        <f>VLOOKUP(X$20,'paste data'!$A$2:$CN$100,'graph data'!$A33+2,FALSE)/'graph data'!$CE$21</f>
        <v>-0.007376293195536943</v>
      </c>
      <c r="Y33">
        <f>VLOOKUP(Y$20,'paste data'!$A$2:$CN$100,'graph data'!$A33+2,FALSE)/'graph data'!$CE$21</f>
        <v>-0.000740740677436868</v>
      </c>
      <c r="Z33">
        <f>VLOOKUP(Z$20,'paste data'!$A$2:$CN$100,'graph data'!$A33+2,FALSE)/'graph data'!$CE$21</f>
        <v>-0.00010130598253855481</v>
      </c>
      <c r="AA33">
        <f>VLOOKUP(AA$20,'paste data'!$A$2:$CN$100,'graph data'!$A33+2,FALSE)/'graph data'!$CE$21</f>
        <v>-0.033281238078416625</v>
      </c>
      <c r="AB33">
        <f>VLOOKUP(AB$20,'paste data'!$A$2:$CN$100,'graph data'!$A33+2,FALSE)/'graph data'!$CE$21</f>
        <v>-0.006919096798282695</v>
      </c>
      <c r="AD33">
        <f t="shared" si="14"/>
        <v>12</v>
      </c>
      <c r="AE33">
        <f>VLOOKUP(AE$20,'paste data'!$A$2:$CN$100,'graph data'!$AD33+2,FALSE)/'graph data'!$CE$21</f>
        <v>0.45396482238458497</v>
      </c>
      <c r="AF33">
        <f>VLOOKUP(AF$20,'paste data'!$A$2:$CN$100,'graph data'!$AD33+2,FALSE)/'graph data'!$CE$21</f>
        <v>0.45683029838873784</v>
      </c>
      <c r="AG33">
        <f>VLOOKUP(AG$20,'paste data'!$A$2:$CN$100,'graph data'!$AD33+2,FALSE)/'graph data'!$CE$21</f>
        <v>-0.0028654760041528257</v>
      </c>
      <c r="AH33">
        <f>VLOOKUP(AH$20,'paste data'!$A$2:$CN$100,'graph data'!$AD33+2,FALSE)/'graph data'!$CE$21</f>
        <v>5.373210528573551E-05</v>
      </c>
      <c r="AI33">
        <f>VLOOKUP(AI$20,'paste data'!$A$2:$CN$100,'graph data'!$AD33+2,FALSE)/'graph data'!$CE$21</f>
        <v>5.7616280551833296E-05</v>
      </c>
      <c r="AJ33">
        <f>VLOOKUP(AJ$20,'paste data'!$A$2:$CN$100,'graph data'!$AD33+2,FALSE)/'graph data'!$CE$21</f>
        <v>-3.884175266097775E-06</v>
      </c>
      <c r="AK33">
        <f>VLOOKUP(AK$20,'paste data'!$A$2:$CN$100,'graph data'!$AD33+2,FALSE)/'graph data'!$CE$21</f>
        <v>0.4539110902792992</v>
      </c>
      <c r="AL33">
        <f>VLOOKUP(AL$20,'paste data'!$A$2:$CN$100,'graph data'!$AD33+2,FALSE)/'graph data'!$CE$21</f>
        <v>0.456772682108186</v>
      </c>
      <c r="AM33">
        <f>VLOOKUP(AM$20,'paste data'!$A$2:$CN$100,'graph data'!$AD33+2,FALSE)/'graph data'!$CE$21</f>
        <v>-0.0028615918288867276</v>
      </c>
      <c r="AN33">
        <f>VLOOKUP(AN$20,'paste data'!$A$2:$CN$100,'graph data'!$AD33+2,FALSE)/'graph data'!$CE$21</f>
        <v>0</v>
      </c>
      <c r="AO33">
        <f>VLOOKUP(AO$20,'paste data'!$A$2:$CN$100,'graph data'!$AD33+2,FALSE)/'graph data'!$CE$21</f>
        <v>0</v>
      </c>
      <c r="AP33">
        <f>VLOOKUP(AP$20,'paste data'!$A$2:$CN$100,'graph data'!$AD33+2,FALSE)/'graph data'!$CE$21</f>
        <v>0</v>
      </c>
      <c r="AQ33">
        <f>VLOOKUP(AQ$20,'paste data'!$A$2:$CN$100,'graph data'!$AD33+2,FALSE)/'graph data'!$CE$21</f>
        <v>0.11752974523910663</v>
      </c>
      <c r="AR33">
        <f>VLOOKUP(AR$20,'paste data'!$A$2:$CN$100,'graph data'!$AD33+2,FALSE)/'graph data'!$CE$21</f>
        <v>0.012402678062173163</v>
      </c>
      <c r="AS33">
        <f>VLOOKUP(AS$20,'paste data'!$A$2:$CN$100,'graph data'!$AD33+2,FALSE)/'graph data'!$CE$21</f>
        <v>0.046482318618694896</v>
      </c>
      <c r="AT33">
        <f>VLOOKUP(AT$20,'paste data'!$A$2:$CN$100,'graph data'!$AD33+2,FALSE)/'graph data'!$CE$21</f>
        <v>0.280048329953352</v>
      </c>
      <c r="AU33">
        <f>VLOOKUP(AU$20,'paste data'!$A$2:$CN$100,'graph data'!$AD33+2,FALSE)/'graph data'!$CE$21</f>
        <v>-0.002551981594027428</v>
      </c>
      <c r="AV33">
        <f>VLOOKUP(AV$20,'paste data'!$A$2:$CN$100,'graph data'!$AD33+2,FALSE)/'graph data'!$CE$21</f>
        <v>0.1175320804308993</v>
      </c>
      <c r="AW33">
        <f>VLOOKUP(AW$20,'paste data'!$A$2:$CN$100,'graph data'!$AD33+2,FALSE)/'graph data'!$CE$21</f>
        <v>0.01248404733255968</v>
      </c>
      <c r="AX33">
        <f>VLOOKUP(AX$20,'paste data'!$A$2:$CN$100,'graph data'!$AD33+2,FALSE)/'graph data'!$CE$21</f>
        <v>0.046485004313349974</v>
      </c>
      <c r="AY33">
        <f>VLOOKUP(AY$20,'paste data'!$A$2:$CN$100,'graph data'!$AD33+2,FALSE)/'graph data'!$CE$21</f>
        <v>0.2802710358276386</v>
      </c>
      <c r="AZ33">
        <f>VLOOKUP(AZ$20,'paste data'!$A$2:$CN$100,'graph data'!$AD33+2,FALSE)/'graph data'!$CE$21</f>
        <v>5.142037383802119E-07</v>
      </c>
      <c r="BA33">
        <f>VLOOKUP(BA$20,'paste data'!$A$2:$CN$100,'graph data'!$AD33+2,FALSE)/'graph data'!$CE$21</f>
        <v>-2.3351917926717217E-06</v>
      </c>
      <c r="BB33">
        <f>VLOOKUP(BB$20,'paste data'!$A$2:$CN$100,'graph data'!$AD33+2,FALSE)/'graph data'!$CE$21</f>
        <v>-8.136927038651613E-05</v>
      </c>
      <c r="BC33">
        <f>VLOOKUP(BC$20,'paste data'!$A$2:$CN$100,'graph data'!$AD33+2,FALSE)/'graph data'!$CE$21</f>
        <v>-2.685694655081126E-06</v>
      </c>
      <c r="BD33">
        <f>VLOOKUP(BD$20,'paste data'!$A$2:$CN$100,'graph data'!$AD33+2,FALSE)/'graph data'!$CE$21</f>
        <v>-0.00022270587428665012</v>
      </c>
      <c r="BE33">
        <f>VLOOKUP(BE$20,'paste data'!$A$2:$CN$100,'graph data'!$AD33+2,FALSE)/'graph data'!$CE$21</f>
        <v>-0.0025524957977658084</v>
      </c>
      <c r="BG33">
        <f t="shared" si="5"/>
        <v>0.45683029838873784</v>
      </c>
      <c r="BH33">
        <f t="shared" si="6"/>
        <v>-0.0028654760041528257</v>
      </c>
      <c r="BI33">
        <f t="shared" si="7"/>
        <v>0.4568297841849995</v>
      </c>
      <c r="BJ33">
        <f t="shared" si="8"/>
        <v>-0.0003129802063870173</v>
      </c>
      <c r="BL33">
        <f t="shared" si="15"/>
        <v>12</v>
      </c>
      <c r="BM33">
        <f>VLOOKUP(BM$20,'paste data'!$A$2:$CN$100,'graph data'!$BL33+2,FALSE)/$CE$21</f>
        <v>0.7114104298459593</v>
      </c>
      <c r="BN33">
        <f>VLOOKUP(BN$20,'paste data'!$A$2:$CN$100,'graph data'!$BL33+2,FALSE)/$CE$21</f>
        <v>0.711638787837901</v>
      </c>
      <c r="BO33">
        <f>VLOOKUP(BO$20,'paste data'!$A$2:$CN$100,'graph data'!$BL33+2,FALSE)/$CE$21</f>
        <v>0.2890317492727845</v>
      </c>
      <c r="BP33">
        <f>VLOOKUP(BP$20,'paste data'!$A$2:$CN$100,'graph data'!$BL33+2,FALSE)/$CE$21</f>
        <v>0.15156982656714563</v>
      </c>
      <c r="BQ33">
        <f>VLOOKUP(BQ$20,'paste data'!$A$2:$CN$100,'graph data'!$BL33+2,FALSE)/$CE$21</f>
        <v>0.017787226749921167</v>
      </c>
      <c r="BR33">
        <f>VLOOKUP(BR$20,'paste data'!$A$2:$CN$100,'graph data'!$BL33+2,FALSE)/$CE$21</f>
        <v>0.11967469595571772</v>
      </c>
      <c r="BS33">
        <f>VLOOKUP(BS$20,'paste data'!$A$2:$CN$100,'graph data'!$BL33+2,FALSE)/$CE$21</f>
        <v>0.42260703856511656</v>
      </c>
      <c r="BT33">
        <f>VLOOKUP(BT$20,'paste data'!$A$2:$CN$100,'graph data'!$BL33+2,FALSE)/$CE$21</f>
        <v>0.1084142840409202</v>
      </c>
      <c r="BU33">
        <f>VLOOKUP(BU$20,'paste data'!$A$2:$CN$100,'graph data'!$BL33+2,FALSE)/$CE$21</f>
        <v>0.011537743362534126</v>
      </c>
      <c r="BV33">
        <f>VLOOKUP(BV$20,'paste data'!$A$2:$CN$100,'graph data'!$BL33+2,FALSE)/$CE$21</f>
        <v>0.0464857018567782</v>
      </c>
      <c r="BW33">
        <f>VLOOKUP(BW$20,'paste data'!$A$2:$CN$100,'graph data'!$BL33+2,FALSE)/$CE$21</f>
        <v>0</v>
      </c>
      <c r="BX33">
        <f>VLOOKUP(BX$20,'paste data'!$A$2:$CN$100,'graph data'!$BL33+2,FALSE)/$CE$21</f>
        <v>0.30265501116166216</v>
      </c>
      <c r="BY33">
        <f>VLOOKUP(BY$20,'paste data'!$A$2:$CN$100,'graph data'!$BL33+2,FALSE)/$CE$21</f>
        <v>0.00022835799194187553</v>
      </c>
      <c r="BZ33">
        <f>VLOOKUP(BZ$20,'paste data'!$A$2:$CN$100,'graph data'!$BL33+2,FALSE)/$CE$21</f>
        <v>0.0002283579919411122</v>
      </c>
      <c r="CA33">
        <f>VLOOKUP(CA$20,'paste data'!$A$2:$CN$100,'graph data'!$BL33+2,FALSE)/$CE$21</f>
        <v>0</v>
      </c>
      <c r="CB33">
        <f>VLOOKUP(CB$20,'paste data'!$A$2:$CN$100,'graph data'!$BL33+2,FALSE)/$CE$21</f>
        <v>7.633355097511342E-16</v>
      </c>
      <c r="CC33">
        <f t="shared" si="9"/>
        <v>0.34914071301844035</v>
      </c>
      <c r="CF33">
        <f>VLOOKUP(CF$20,'paste data'!$A$2:$CN$100,'graph data'!$BL33+2,FALSE)</f>
        <v>98.20865512490734</v>
      </c>
      <c r="CH33">
        <v>12</v>
      </c>
      <c r="CI33">
        <f>VLOOKUP(CI$20,'paste data'!$A$2:$CN$100,'graph data'!$CH33+2,FALSE)/'graph data'!$CE$21</f>
        <v>0.7114104298459593</v>
      </c>
      <c r="CJ33">
        <f>VLOOKUP(CJ$20,'paste data'!$A$2:$CN$100,'graph data'!$CH33+2,FALSE)/'graph data'!$CE$21</f>
        <v>0.45396482238458497</v>
      </c>
      <c r="CK33">
        <f>VLOOKUP(CK$20,'paste data'!$A$2:$CN$100,'graph data'!$CH33+2,FALSE)/'graph data'!$CE$21</f>
        <v>0.25289297620678747</v>
      </c>
      <c r="CL33">
        <f t="shared" si="10"/>
        <v>0.004552631254586825</v>
      </c>
      <c r="CM33">
        <f t="shared" si="16"/>
        <v>0.001175268518642725</v>
      </c>
      <c r="CN33">
        <f t="shared" si="17"/>
        <v>0.0033773627359440627</v>
      </c>
      <c r="CO33" s="24">
        <f t="shared" si="18"/>
        <v>0</v>
      </c>
      <c r="CR33">
        <f>VLOOKUP(CR$20,'paste data'!$A$2:$CN$100,'graph data'!$CH33+2,FALSE)/'graph data'!$CE$21</f>
        <v>0.007901603450301218</v>
      </c>
      <c r="CS33">
        <f>VLOOKUP(CS$20,'paste data'!$A$2:$CN$100,'graph data'!$CH33+2,FALSE)/'graph data'!$CE$21</f>
        <v>0.004524240714357156</v>
      </c>
      <c r="CT33">
        <f>VLOOKUP(CT$20,'paste data'!$A$2:$CN$100,'graph data'!$CH33+2,FALSE)/'graph data'!$CE$21</f>
        <v>0.0001334325621414933</v>
      </c>
      <c r="CU33">
        <f>VLOOKUP(CU$20,'paste data'!$A$2:$CN$100,'graph data'!$CH33+2,FALSE)/'graph data'!$CE$21</f>
        <v>-0.0010418359565012318</v>
      </c>
      <c r="CV33">
        <f>VLOOKUP(CV$20,'paste data'!$A$2:$CN$100,'graph data'!$CH33+2,FALSE)/'graph data'!$CE$21</f>
        <v>-0.002551981594027428</v>
      </c>
      <c r="CW33" s="8">
        <f t="shared" si="11"/>
        <v>-0.001464465395491628</v>
      </c>
      <c r="CY33" s="5">
        <f t="shared" si="12"/>
        <v>0.0015101456375261962</v>
      </c>
    </row>
    <row r="34" spans="1:103" ht="12.75">
      <c r="A34">
        <f t="shared" si="13"/>
        <v>13</v>
      </c>
      <c r="B34">
        <f>VLOOKUP(B$20,'paste data'!$A$2:$CN$100,'graph data'!$A34+2,FALSE)/'graph data'!$CE$21</f>
        <v>0.7295505232903019</v>
      </c>
      <c r="C34">
        <f>VLOOKUP(C$20,'paste data'!$A$2:$CN$100,'graph data'!$A34+2,FALSE)/'graph data'!$CE$21</f>
        <v>0.4752138235624421</v>
      </c>
      <c r="D34">
        <f>VLOOKUP(D$20,'paste data'!$A$2:$CN$100,'graph data'!$A34+2,FALSE)/'graph data'!$CE$21</f>
        <v>0.2543366997278597</v>
      </c>
      <c r="E34">
        <f>VLOOKUP(E$20,'paste data'!$A$2:$CN$100,'graph data'!$A34+2,FALSE)/'graph data'!$CE$21</f>
        <v>0.30461348420111534</v>
      </c>
      <c r="F34">
        <f>VLOOKUP(F$20,'paste data'!$A$2:$CN$100,'graph data'!$A34+2,FALSE)/'graph data'!$CE$21</f>
        <v>-0.0502767844732556</v>
      </c>
      <c r="G34">
        <f>VLOOKUP(G$20,'paste data'!$A$2:$CN$100,'graph data'!$A34+2,FALSE)/'graph data'!$CE$21</f>
        <v>0.1476633085998598</v>
      </c>
      <c r="H34">
        <f>VLOOKUP(H$20,'paste data'!$A$2:$CN$100,'graph data'!$A34+2,FALSE)/'graph data'!$CE$21</f>
        <v>0.15531236613897798</v>
      </c>
      <c r="I34">
        <f>VLOOKUP(I$20,'paste data'!$A$2:$CN$100,'graph data'!$A34+2,FALSE)/'graph data'!$CE$21</f>
        <v>0.47850369882778676</v>
      </c>
      <c r="J34">
        <f>VLOOKUP(J$20,'paste data'!$A$2:$CN$100,'graph data'!$A34+2,FALSE)/'graph data'!$CE$21</f>
        <v>-0.00347740787643498</v>
      </c>
      <c r="K34">
        <f>VLOOKUP(K$20,'paste data'!$A$2:$CN$100,'graph data'!$A34+2,FALSE)/'graph data'!$CE$21</f>
        <v>0</v>
      </c>
      <c r="L34">
        <f>VLOOKUP(L$20,'paste data'!$A$2:$CN$100,'graph data'!$A34+2,FALSE)/'graph data'!$CE$21</f>
        <v>0</v>
      </c>
      <c r="M34">
        <f>VLOOKUP(M$20,'paste data'!$A$2:$CN$100,'graph data'!$A34+2,FALSE)/'graph data'!$CE$21</f>
        <v>0</v>
      </c>
      <c r="N34">
        <f>VLOOKUP(N$20,'paste data'!$A$2:$CN$100,'graph data'!$A34+2,FALSE)/'graph data'!$CE$21</f>
        <v>0.1476633085998598</v>
      </c>
      <c r="O34">
        <f>VLOOKUP(O$20,'paste data'!$A$2:$CN$100,'graph data'!$A34+2,FALSE)/'graph data'!$CE$21</f>
        <v>0.015650857832796083</v>
      </c>
      <c r="P34">
        <f>VLOOKUP(P$20,'paste data'!$A$2:$CN$100,'graph data'!$A34+2,FALSE)/'graph data'!$CE$21</f>
        <v>-0.00011366230544390165</v>
      </c>
      <c r="Q34">
        <f>VLOOKUP(Q$20,'paste data'!$A$2:$CN$100,'graph data'!$A34+2,FALSE)/'graph data'!$CE$21</f>
        <v>0.08516276722852692</v>
      </c>
      <c r="R34">
        <f>VLOOKUP(R$20,'paste data'!$A$2:$CN$100,'graph data'!$A34+2,FALSE)/'graph data'!$CE$21</f>
        <v>0.005973428372120802</v>
      </c>
      <c r="S34">
        <f>VLOOKUP(S$20,'paste data'!$A$2:$CN$100,'graph data'!$A34+2,FALSE)/'graph data'!$CE$21</f>
        <v>0.15531236613897798</v>
      </c>
      <c r="T34">
        <f>VLOOKUP(T$20,'paste data'!$A$2:$CN$100,'graph data'!$A34+2,FALSE)/'graph data'!$CE$21</f>
        <v>0.01647145760331585</v>
      </c>
      <c r="U34">
        <f>VLOOKUP(U$20,'paste data'!$A$2:$CN$100,'graph data'!$A34+2,FALSE)/'graph data'!$CE$21</f>
        <v>0</v>
      </c>
      <c r="V34">
        <f>VLOOKUP(V$20,'paste data'!$A$2:$CN$100,'graph data'!$A34+2,FALSE)/'graph data'!$CE$21</f>
        <v>0.11967469595571766</v>
      </c>
      <c r="W34">
        <f>VLOOKUP(W$20,'paste data'!$A$2:$CN$100,'graph data'!$A34+2,FALSE)/'graph data'!$CE$21</f>
        <v>0.01315496450310384</v>
      </c>
      <c r="X34">
        <f>VLOOKUP(X$20,'paste data'!$A$2:$CN$100,'graph data'!$A34+2,FALSE)/'graph data'!$CE$21</f>
        <v>-0.007649057539118167</v>
      </c>
      <c r="Y34">
        <f>VLOOKUP(Y$20,'paste data'!$A$2:$CN$100,'graph data'!$A34+2,FALSE)/'graph data'!$CE$21</f>
        <v>-0.0008205997705197691</v>
      </c>
      <c r="Z34">
        <f>VLOOKUP(Z$20,'paste data'!$A$2:$CN$100,'graph data'!$A34+2,FALSE)/'graph data'!$CE$21</f>
        <v>-0.00011366230544390165</v>
      </c>
      <c r="AA34">
        <f>VLOOKUP(AA$20,'paste data'!$A$2:$CN$100,'graph data'!$A34+2,FALSE)/'graph data'!$CE$21</f>
        <v>-0.03451192872719072</v>
      </c>
      <c r="AB34">
        <f>VLOOKUP(AB$20,'paste data'!$A$2:$CN$100,'graph data'!$A34+2,FALSE)/'graph data'!$CE$21</f>
        <v>-0.007181536130983036</v>
      </c>
      <c r="AD34">
        <f t="shared" si="14"/>
        <v>13</v>
      </c>
      <c r="AE34">
        <f>VLOOKUP(AE$20,'paste data'!$A$2:$CN$100,'graph data'!$AD34+2,FALSE)/'graph data'!$CE$21</f>
        <v>0.4752138235624421</v>
      </c>
      <c r="AF34">
        <f>VLOOKUP(AF$20,'paste data'!$A$2:$CN$100,'graph data'!$AD34+2,FALSE)/'graph data'!$CE$21</f>
        <v>0.4787086493861613</v>
      </c>
      <c r="AG34">
        <f>VLOOKUP(AG$20,'paste data'!$A$2:$CN$100,'graph data'!$AD34+2,FALSE)/'graph data'!$CE$21</f>
        <v>-0.0034948258237192777</v>
      </c>
      <c r="AH34">
        <f>VLOOKUP(AH$20,'paste data'!$A$2:$CN$100,'graph data'!$AD34+2,FALSE)/'graph data'!$CE$21</f>
        <v>0.00018753261109026123</v>
      </c>
      <c r="AI34">
        <f>VLOOKUP(AI$20,'paste data'!$A$2:$CN$100,'graph data'!$AD34+2,FALSE)/'graph data'!$CE$21</f>
        <v>0.00020495055837455844</v>
      </c>
      <c r="AJ34">
        <f>VLOOKUP(AJ$20,'paste data'!$A$2:$CN$100,'graph data'!$AD34+2,FALSE)/'graph data'!$CE$21</f>
        <v>-1.7417947284297193E-05</v>
      </c>
      <c r="AK34">
        <f>VLOOKUP(AK$20,'paste data'!$A$2:$CN$100,'graph data'!$AD34+2,FALSE)/'graph data'!$CE$21</f>
        <v>0.4750262909513518</v>
      </c>
      <c r="AL34">
        <f>VLOOKUP(AL$20,'paste data'!$A$2:$CN$100,'graph data'!$AD34+2,FALSE)/'graph data'!$CE$21</f>
        <v>0.47850369882778676</v>
      </c>
      <c r="AM34">
        <f>VLOOKUP(AM$20,'paste data'!$A$2:$CN$100,'graph data'!$AD34+2,FALSE)/'graph data'!$CE$21</f>
        <v>-0.00347740787643498</v>
      </c>
      <c r="AN34">
        <f>VLOOKUP(AN$20,'paste data'!$A$2:$CN$100,'graph data'!$AD34+2,FALSE)/'graph data'!$CE$21</f>
        <v>0</v>
      </c>
      <c r="AO34">
        <f>VLOOKUP(AO$20,'paste data'!$A$2:$CN$100,'graph data'!$AD34+2,FALSE)/'graph data'!$CE$21</f>
        <v>0</v>
      </c>
      <c r="AP34">
        <f>VLOOKUP(AP$20,'paste data'!$A$2:$CN$100,'graph data'!$AD34+2,FALSE)/'graph data'!$CE$21</f>
        <v>0</v>
      </c>
      <c r="AQ34">
        <f>VLOOKUP(AQ$20,'paste data'!$A$2:$CN$100,'graph data'!$AD34+2,FALSE)/'graph data'!$CE$21</f>
        <v>0.12920717972670648</v>
      </c>
      <c r="AR34">
        <f>VLOOKUP(AR$20,'paste data'!$A$2:$CN$100,'graph data'!$AD34+2,FALSE)/'graph data'!$CE$21</f>
        <v>0.01163454226631461</v>
      </c>
      <c r="AS34">
        <f>VLOOKUP(AS$20,'paste data'!$A$2:$CN$100,'graph data'!$AD34+2,FALSE)/'graph data'!$CE$21</f>
        <v>0.04857408958525684</v>
      </c>
      <c r="AT34">
        <f>VLOOKUP(AT$20,'paste data'!$A$2:$CN$100,'graph data'!$AD34+2,FALSE)/'graph data'!$CE$21</f>
        <v>0.2884155904001735</v>
      </c>
      <c r="AU34">
        <f>VLOOKUP(AU$20,'paste data'!$A$2:$CN$100,'graph data'!$AD34+2,FALSE)/'graph data'!$CE$21</f>
        <v>-0.002805111027099606</v>
      </c>
      <c r="AV34">
        <f>VLOOKUP(AV$20,'paste data'!$A$2:$CN$100,'graph data'!$AD34+2,FALSE)/'graph data'!$CE$21</f>
        <v>0.1292540024658704</v>
      </c>
      <c r="AW34">
        <f>VLOOKUP(AW$20,'paste data'!$A$2:$CN$100,'graph data'!$AD34+2,FALSE)/'graph data'!$CE$21</f>
        <v>0.011758390057039662</v>
      </c>
      <c r="AX34">
        <f>VLOOKUP(AX$20,'paste data'!$A$2:$CN$100,'graph data'!$AD34+2,FALSE)/'graph data'!$CE$21</f>
        <v>0.0485914490370149</v>
      </c>
      <c r="AY34">
        <f>VLOOKUP(AY$20,'paste data'!$A$2:$CN$100,'graph data'!$AD34+2,FALSE)/'graph data'!$CE$21</f>
        <v>0.28889653362302986</v>
      </c>
      <c r="AZ34">
        <f>VLOOKUP(AZ$20,'paste data'!$A$2:$CN$100,'graph data'!$AD34+2,FALSE)/'graph data'!$CE$21</f>
        <v>3.323644831952116E-06</v>
      </c>
      <c r="BA34">
        <f>VLOOKUP(BA$20,'paste data'!$A$2:$CN$100,'graph data'!$AD34+2,FALSE)/'graph data'!$CE$21</f>
        <v>-4.682273916392971E-05</v>
      </c>
      <c r="BB34">
        <f>VLOOKUP(BB$20,'paste data'!$A$2:$CN$100,'graph data'!$AD34+2,FALSE)/'graph data'!$CE$21</f>
        <v>-0.00012384779072505142</v>
      </c>
      <c r="BC34">
        <f>VLOOKUP(BC$20,'paste data'!$A$2:$CN$100,'graph data'!$AD34+2,FALSE)/'graph data'!$CE$21</f>
        <v>-1.735945175806515E-05</v>
      </c>
      <c r="BD34">
        <f>VLOOKUP(BD$20,'paste data'!$A$2:$CN$100,'graph data'!$AD34+2,FALSE)/'graph data'!$CE$21</f>
        <v>-0.0004809432228563756</v>
      </c>
      <c r="BE34">
        <f>VLOOKUP(BE$20,'paste data'!$A$2:$CN$100,'graph data'!$AD34+2,FALSE)/'graph data'!$CE$21</f>
        <v>-0.002808434671931558</v>
      </c>
      <c r="BG34">
        <f t="shared" si="5"/>
        <v>0.4787086493861613</v>
      </c>
      <c r="BH34">
        <f t="shared" si="6"/>
        <v>-0.0034948258237192777</v>
      </c>
      <c r="BI34">
        <f t="shared" si="7"/>
        <v>0.47870532574132935</v>
      </c>
      <c r="BJ34">
        <f t="shared" si="8"/>
        <v>-0.0006863911517877197</v>
      </c>
      <c r="BL34">
        <f t="shared" si="15"/>
        <v>13</v>
      </c>
      <c r="BM34">
        <f>VLOOKUP(BM$20,'paste data'!$A$2:$CN$100,'graph data'!$BL34+2,FALSE)/$CE$21</f>
        <v>0.7305605909149882</v>
      </c>
      <c r="BN34">
        <f>VLOOKUP(BN$20,'paste data'!$A$2:$CN$100,'graph data'!$BL34+2,FALSE)/$CE$21</f>
        <v>0.7316726003529603</v>
      </c>
      <c r="BO34">
        <f>VLOOKUP(BO$20,'paste data'!$A$2:$CN$100,'graph data'!$BL34+2,FALSE)/$CE$21</f>
        <v>0.29145851969801145</v>
      </c>
      <c r="BP34">
        <f>VLOOKUP(BP$20,'paste data'!$A$2:$CN$100,'graph data'!$BL34+2,FALSE)/$CE$21</f>
        <v>0.1553123661389779</v>
      </c>
      <c r="BQ34">
        <f>VLOOKUP(BQ$20,'paste data'!$A$2:$CN$100,'graph data'!$BL34+2,FALSE)/$CE$21</f>
        <v>0.016471457603315844</v>
      </c>
      <c r="BR34">
        <f>VLOOKUP(BR$20,'paste data'!$A$2:$CN$100,'graph data'!$BL34+2,FALSE)/$CE$21</f>
        <v>0.11967469595571772</v>
      </c>
      <c r="BS34">
        <f>VLOOKUP(BS$20,'paste data'!$A$2:$CN$100,'graph data'!$BL34+2,FALSE)/$CE$21</f>
        <v>0.44021408065494894</v>
      </c>
      <c r="BT34">
        <f>VLOOKUP(BT$20,'paste data'!$A$2:$CN$100,'graph data'!$BL34+2,FALSE)/$CE$21</f>
        <v>0.11574104976209887</v>
      </c>
      <c r="BU34">
        <f>VLOOKUP(BU$20,'paste data'!$A$2:$CN$100,'graph data'!$BL34+2,FALSE)/$CE$21</f>
        <v>0.010931414292775039</v>
      </c>
      <c r="BV34">
        <f>VLOOKUP(BV$20,'paste data'!$A$2:$CN$100,'graph data'!$BL34+2,FALSE)/$CE$21</f>
        <v>0.04859997934672548</v>
      </c>
      <c r="BW34">
        <f>VLOOKUP(BW$20,'paste data'!$A$2:$CN$100,'graph data'!$BL34+2,FALSE)/$CE$21</f>
        <v>0</v>
      </c>
      <c r="BX34">
        <f>VLOOKUP(BX$20,'paste data'!$A$2:$CN$100,'graph data'!$BL34+2,FALSE)/$CE$21</f>
        <v>0.313541616600075</v>
      </c>
      <c r="BY34">
        <f>VLOOKUP(BY$20,'paste data'!$A$2:$CN$100,'graph data'!$BL34+2,FALSE)/$CE$21</f>
        <v>0.001112009437972232</v>
      </c>
      <c r="BZ34">
        <f>VLOOKUP(BZ$20,'paste data'!$A$2:$CN$100,'graph data'!$BL34+2,FALSE)/$CE$21</f>
        <v>0.0010883088917276022</v>
      </c>
      <c r="CA34">
        <f>VLOOKUP(CA$20,'paste data'!$A$2:$CN$100,'graph data'!$BL34+2,FALSE)/$CE$21</f>
        <v>0</v>
      </c>
      <c r="CB34">
        <f>VLOOKUP(CB$20,'paste data'!$A$2:$CN$100,'graph data'!$BL34+2,FALSE)/$CE$21</f>
        <v>2.3700546244629946E-05</v>
      </c>
      <c r="CC34">
        <f t="shared" si="9"/>
        <v>0.3621415959468005</v>
      </c>
      <c r="CF34">
        <f>VLOOKUP(CF$20,'paste data'!$A$2:$CN$100,'graph data'!$BL34+2,FALSE)</f>
        <v>478.23573180330897</v>
      </c>
      <c r="CH34">
        <v>13</v>
      </c>
      <c r="CI34">
        <f>VLOOKUP(CI$20,'paste data'!$A$2:$CN$100,'graph data'!$CH34+2,FALSE)/'graph data'!$CE$21</f>
        <v>0.7305605909149882</v>
      </c>
      <c r="CJ34">
        <f>VLOOKUP(CJ$20,'paste data'!$A$2:$CN$100,'graph data'!$CH34+2,FALSE)/'graph data'!$CE$21</f>
        <v>0.4752138235624421</v>
      </c>
      <c r="CK34">
        <f>VLOOKUP(CK$20,'paste data'!$A$2:$CN$100,'graph data'!$CH34+2,FALSE)/'graph data'!$CE$21</f>
        <v>0.2543366997278597</v>
      </c>
      <c r="CL34">
        <f t="shared" si="10"/>
        <v>0.0010100676246863616</v>
      </c>
      <c r="CM34">
        <f t="shared" si="16"/>
        <v>-0.0029721749819266344</v>
      </c>
      <c r="CN34">
        <f t="shared" si="17"/>
        <v>0.003982242606612818</v>
      </c>
      <c r="CO34" s="24">
        <f t="shared" si="18"/>
        <v>0</v>
      </c>
      <c r="CR34">
        <f>VLOOKUP(CR$20,'paste data'!$A$2:$CN$100,'graph data'!$CH34+2,FALSE)/'graph data'!$CE$21</f>
        <v>0.009316767069603129</v>
      </c>
      <c r="CS34">
        <f>VLOOKUP(CS$20,'paste data'!$A$2:$CN$100,'graph data'!$CH34+2,FALSE)/'graph data'!$CE$21</f>
        <v>0.005334524462990311</v>
      </c>
      <c r="CT34">
        <f>VLOOKUP(CT$20,'paste data'!$A$2:$CN$100,'graph data'!$CH34+2,FALSE)/'graph data'!$CE$21</f>
        <v>0.00036709551219280765</v>
      </c>
      <c r="CU34">
        <f>VLOOKUP(CU$20,'paste data'!$A$2:$CN$100,'graph data'!$CH34+2,FALSE)/'graph data'!$CE$21</f>
        <v>0.003339270494119442</v>
      </c>
      <c r="CV34">
        <f>VLOOKUP(CV$20,'paste data'!$A$2:$CN$100,'graph data'!$CH34+2,FALSE)/'graph data'!$CE$21</f>
        <v>-0.002805111027099606</v>
      </c>
      <c r="CW34" s="8">
        <f t="shared" si="11"/>
        <v>0.004570833050188464</v>
      </c>
      <c r="CY34" s="5">
        <f t="shared" si="12"/>
        <v>0.006144381521219048</v>
      </c>
    </row>
    <row r="35" spans="1:103" ht="12.75">
      <c r="A35">
        <f t="shared" si="13"/>
        <v>14</v>
      </c>
      <c r="B35">
        <f>VLOOKUP(B$20,'paste data'!$A$2:$CN$100,'graph data'!$A35+2,FALSE)/'graph data'!$CE$21</f>
        <v>0.7406779773183728</v>
      </c>
      <c r="C35">
        <f>VLOOKUP(C$20,'paste data'!$A$2:$CN$100,'graph data'!$A35+2,FALSE)/'graph data'!$CE$21</f>
        <v>0.49924805960828716</v>
      </c>
      <c r="D35">
        <f>VLOOKUP(D$20,'paste data'!$A$2:$CN$100,'graph data'!$A35+2,FALSE)/'graph data'!$CE$21</f>
        <v>0.24142991771008562</v>
      </c>
      <c r="E35">
        <f>VLOOKUP(E$20,'paste data'!$A$2:$CN$100,'graph data'!$A35+2,FALSE)/'graph data'!$CE$21</f>
        <v>0.29402389296601267</v>
      </c>
      <c r="F35">
        <f>VLOOKUP(F$20,'paste data'!$A$2:$CN$100,'graph data'!$A35+2,FALSE)/'graph data'!$CE$21</f>
        <v>-0.05259397525592705</v>
      </c>
      <c r="G35">
        <f>VLOOKUP(G$20,'paste data'!$A$2:$CN$100,'graph data'!$A35+2,FALSE)/'graph data'!$CE$21</f>
        <v>0.13665054713081096</v>
      </c>
      <c r="H35">
        <f>VLOOKUP(H$20,'paste data'!$A$2:$CN$100,'graph data'!$A35+2,FALSE)/'graph data'!$CE$21</f>
        <v>0.14460516225330686</v>
      </c>
      <c r="I35">
        <f>VLOOKUP(I$20,'paste data'!$A$2:$CN$100,'graph data'!$A35+2,FALSE)/'graph data'!$CE$21</f>
        <v>0.5042892488841068</v>
      </c>
      <c r="J35">
        <f>VLOOKUP(J$20,'paste data'!$A$2:$CN$100,'graph data'!$A35+2,FALSE)/'graph data'!$CE$21</f>
        <v>-0.0053638042728742915</v>
      </c>
      <c r="K35">
        <f>VLOOKUP(K$20,'paste data'!$A$2:$CN$100,'graph data'!$A35+2,FALSE)/'graph data'!$CE$21</f>
        <v>0</v>
      </c>
      <c r="L35">
        <f>VLOOKUP(L$20,'paste data'!$A$2:$CN$100,'graph data'!$A35+2,FALSE)/'graph data'!$CE$21</f>
        <v>0</v>
      </c>
      <c r="M35">
        <f>VLOOKUP(M$20,'paste data'!$A$2:$CN$100,'graph data'!$A35+2,FALSE)/'graph data'!$CE$21</f>
        <v>0</v>
      </c>
      <c r="N35">
        <f>VLOOKUP(N$20,'paste data'!$A$2:$CN$100,'graph data'!$A35+2,FALSE)/'graph data'!$CE$21</f>
        <v>0.13665054713081096</v>
      </c>
      <c r="O35">
        <f>VLOOKUP(O$20,'paste data'!$A$2:$CN$100,'graph data'!$A35+2,FALSE)/'graph data'!$CE$21</f>
        <v>0.01429229780151488</v>
      </c>
      <c r="P35">
        <f>VLOOKUP(P$20,'paste data'!$A$2:$CN$100,'graph data'!$A35+2,FALSE)/'graph data'!$CE$21</f>
        <v>-0.0001654789344984763</v>
      </c>
      <c r="Q35">
        <f>VLOOKUP(Q$20,'paste data'!$A$2:$CN$100,'graph data'!$A35+2,FALSE)/'graph data'!$CE$21</f>
        <v>0.08378411613504375</v>
      </c>
      <c r="R35">
        <f>VLOOKUP(R$20,'paste data'!$A$2:$CN$100,'graph data'!$A35+2,FALSE)/'graph data'!$CE$21</f>
        <v>0.006868435577214514</v>
      </c>
      <c r="S35">
        <f>VLOOKUP(S$20,'paste data'!$A$2:$CN$100,'graph data'!$A35+2,FALSE)/'graph data'!$CE$21</f>
        <v>0.14460516225330686</v>
      </c>
      <c r="T35">
        <f>VLOOKUP(T$20,'paste data'!$A$2:$CN$100,'graph data'!$A35+2,FALSE)/'graph data'!$CE$21</f>
        <v>0.015374777734409423</v>
      </c>
      <c r="U35">
        <f>VLOOKUP(U$20,'paste data'!$A$2:$CN$100,'graph data'!$A35+2,FALSE)/'graph data'!$CE$21</f>
        <v>0</v>
      </c>
      <c r="V35">
        <f>VLOOKUP(V$20,'paste data'!$A$2:$CN$100,'graph data'!$A35+2,FALSE)/'graph data'!$CE$21</f>
        <v>0.11967469595571766</v>
      </c>
      <c r="W35">
        <f>VLOOKUP(W$20,'paste data'!$A$2:$CN$100,'graph data'!$A35+2,FALSE)/'graph data'!$CE$21</f>
        <v>0.01436925702257875</v>
      </c>
      <c r="X35">
        <f>VLOOKUP(X$20,'paste data'!$A$2:$CN$100,'graph data'!$A35+2,FALSE)/'graph data'!$CE$21</f>
        <v>-0.007954615122495892</v>
      </c>
      <c r="Y35">
        <f>VLOOKUP(Y$20,'paste data'!$A$2:$CN$100,'graph data'!$A35+2,FALSE)/'graph data'!$CE$21</f>
        <v>-0.0010824799328945421</v>
      </c>
      <c r="Z35">
        <f>VLOOKUP(Z$20,'paste data'!$A$2:$CN$100,'graph data'!$A35+2,FALSE)/'graph data'!$CE$21</f>
        <v>-0.0001654789344984763</v>
      </c>
      <c r="AA35">
        <f>VLOOKUP(AA$20,'paste data'!$A$2:$CN$100,'graph data'!$A35+2,FALSE)/'graph data'!$CE$21</f>
        <v>-0.0358905798206739</v>
      </c>
      <c r="AB35">
        <f>VLOOKUP(AB$20,'paste data'!$A$2:$CN$100,'graph data'!$A35+2,FALSE)/'graph data'!$CE$21</f>
        <v>-0.007500821445364235</v>
      </c>
      <c r="AD35">
        <f t="shared" si="14"/>
        <v>14</v>
      </c>
      <c r="AE35">
        <f>VLOOKUP(AE$20,'paste data'!$A$2:$CN$100,'graph data'!$AD35+2,FALSE)/'graph data'!$CE$21</f>
        <v>0.49924805960828716</v>
      </c>
      <c r="AF35">
        <f>VLOOKUP(AF$20,'paste data'!$A$2:$CN$100,'graph data'!$AD35+2,FALSE)/'graph data'!$CE$21</f>
        <v>0.5046495895313474</v>
      </c>
      <c r="AG35">
        <f>VLOOKUP(AG$20,'paste data'!$A$2:$CN$100,'graph data'!$AD35+2,FALSE)/'graph data'!$CE$21</f>
        <v>-0.005401529923060313</v>
      </c>
      <c r="AH35">
        <f>VLOOKUP(AH$20,'paste data'!$A$2:$CN$100,'graph data'!$AD35+2,FALSE)/'graph data'!$CE$21</f>
        <v>0.00032261499705463204</v>
      </c>
      <c r="AI35">
        <f>VLOOKUP(AI$20,'paste data'!$A$2:$CN$100,'graph data'!$AD35+2,FALSE)/'graph data'!$CE$21</f>
        <v>0.00036034064724065263</v>
      </c>
      <c r="AJ35">
        <f>VLOOKUP(AJ$20,'paste data'!$A$2:$CN$100,'graph data'!$AD35+2,FALSE)/'graph data'!$CE$21</f>
        <v>-3.77256501860206E-05</v>
      </c>
      <c r="AK35">
        <f>VLOOKUP(AK$20,'paste data'!$A$2:$CN$100,'graph data'!$AD35+2,FALSE)/'graph data'!$CE$21</f>
        <v>0.4989254446112325</v>
      </c>
      <c r="AL35">
        <f>VLOOKUP(AL$20,'paste data'!$A$2:$CN$100,'graph data'!$AD35+2,FALSE)/'graph data'!$CE$21</f>
        <v>0.5042892488841068</v>
      </c>
      <c r="AM35">
        <f>VLOOKUP(AM$20,'paste data'!$A$2:$CN$100,'graph data'!$AD35+2,FALSE)/'graph data'!$CE$21</f>
        <v>-0.0053638042728742915</v>
      </c>
      <c r="AN35">
        <f>VLOOKUP(AN$20,'paste data'!$A$2:$CN$100,'graph data'!$AD35+2,FALSE)/'graph data'!$CE$21</f>
        <v>0</v>
      </c>
      <c r="AO35">
        <f>VLOOKUP(AO$20,'paste data'!$A$2:$CN$100,'graph data'!$AD35+2,FALSE)/'graph data'!$CE$21</f>
        <v>0</v>
      </c>
      <c r="AP35">
        <f>VLOOKUP(AP$20,'paste data'!$A$2:$CN$100,'graph data'!$AD35+2,FALSE)/'graph data'!$CE$21</f>
        <v>0</v>
      </c>
      <c r="AQ35">
        <f>VLOOKUP(AQ$20,'paste data'!$A$2:$CN$100,'graph data'!$AD35+2,FALSE)/'graph data'!$CE$21</f>
        <v>0.1461045709611056</v>
      </c>
      <c r="AR35">
        <f>VLOOKUP(AR$20,'paste data'!$A$2:$CN$100,'graph data'!$AD35+2,FALSE)/'graph data'!$CE$21</f>
        <v>0.010894164583908721</v>
      </c>
      <c r="AS35">
        <f>VLOOKUP(AS$20,'paste data'!$A$2:$CN$100,'graph data'!$AD35+2,FALSE)/'graph data'!$CE$21</f>
        <v>0.050570326586865236</v>
      </c>
      <c r="AT35">
        <f>VLOOKUP(AT$20,'paste data'!$A$2:$CN$100,'graph data'!$AD35+2,FALSE)/'graph data'!$CE$21</f>
        <v>0.29473972972838536</v>
      </c>
      <c r="AU35">
        <f>VLOOKUP(AU$20,'paste data'!$A$2:$CN$100,'graph data'!$AD35+2,FALSE)/'graph data'!$CE$21</f>
        <v>-0.003383347249032439</v>
      </c>
      <c r="AV35">
        <f>VLOOKUP(AV$20,'paste data'!$A$2:$CN$100,'graph data'!$AD35+2,FALSE)/'graph data'!$CE$21</f>
        <v>0.14641133070139078</v>
      </c>
      <c r="AW35">
        <f>VLOOKUP(AW$20,'paste data'!$A$2:$CN$100,'graph data'!$AD35+2,FALSE)/'graph data'!$CE$21</f>
        <v>0.011084949373219431</v>
      </c>
      <c r="AX35">
        <f>VLOOKUP(AX$20,'paste data'!$A$2:$CN$100,'graph data'!$AD35+2,FALSE)/'graph data'!$CE$21</f>
        <v>0.05066099696567203</v>
      </c>
      <c r="AY35">
        <f>VLOOKUP(AY$20,'paste data'!$A$2:$CN$100,'graph data'!$AD35+2,FALSE)/'graph data'!$CE$21</f>
        <v>0.29609750075963814</v>
      </c>
      <c r="AZ35">
        <f>VLOOKUP(AZ$20,'paste data'!$A$2:$CN$100,'graph data'!$AD35+2,FALSE)/'graph data'!$CE$21</f>
        <v>3.447108418640212E-05</v>
      </c>
      <c r="BA35">
        <f>VLOOKUP(BA$20,'paste data'!$A$2:$CN$100,'graph data'!$AD35+2,FALSE)/'graph data'!$CE$21</f>
        <v>-0.00030675974028518415</v>
      </c>
      <c r="BB35">
        <f>VLOOKUP(BB$20,'paste data'!$A$2:$CN$100,'graph data'!$AD35+2,FALSE)/'graph data'!$CE$21</f>
        <v>-0.00019078478931070924</v>
      </c>
      <c r="BC35">
        <f>VLOOKUP(BC$20,'paste data'!$A$2:$CN$100,'graph data'!$AD35+2,FALSE)/'graph data'!$CE$21</f>
        <v>-9.067037880679429E-05</v>
      </c>
      <c r="BD35">
        <f>VLOOKUP(BD$20,'paste data'!$A$2:$CN$100,'graph data'!$AD35+2,FALSE)/'graph data'!$CE$21</f>
        <v>-0.0013577710312527634</v>
      </c>
      <c r="BE35">
        <f>VLOOKUP(BE$20,'paste data'!$A$2:$CN$100,'graph data'!$AD35+2,FALSE)/'graph data'!$CE$21</f>
        <v>-0.0034178183332188405</v>
      </c>
      <c r="BG35">
        <f t="shared" si="5"/>
        <v>0.5046495895313474</v>
      </c>
      <c r="BH35">
        <f t="shared" si="6"/>
        <v>-0.005401529923060313</v>
      </c>
      <c r="BI35">
        <f t="shared" si="7"/>
        <v>0.504615118447161</v>
      </c>
      <c r="BJ35">
        <f t="shared" si="8"/>
        <v>-0.001983711589841472</v>
      </c>
      <c r="BL35">
        <f t="shared" si="15"/>
        <v>14</v>
      </c>
      <c r="BM35">
        <f>VLOOKUP(BM$20,'paste data'!$A$2:$CN$100,'graph data'!$BL35+2,FALSE)/$CE$21</f>
        <v>0.7370845042010513</v>
      </c>
      <c r="BN35">
        <f>VLOOKUP(BN$20,'paste data'!$A$2:$CN$100,'graph data'!$BL35+2,FALSE)/$CE$21</f>
        <v>0.7420129387629931</v>
      </c>
      <c r="BO35">
        <f>VLOOKUP(BO$20,'paste data'!$A$2:$CN$100,'graph data'!$BL35+2,FALSE)/$CE$21</f>
        <v>0.2796546359434339</v>
      </c>
      <c r="BP35">
        <f>VLOOKUP(BP$20,'paste data'!$A$2:$CN$100,'graph data'!$BL35+2,FALSE)/$CE$21</f>
        <v>0.14460516225330677</v>
      </c>
      <c r="BQ35">
        <f>VLOOKUP(BQ$20,'paste data'!$A$2:$CN$100,'graph data'!$BL35+2,FALSE)/$CE$21</f>
        <v>0.015374777734409414</v>
      </c>
      <c r="BR35">
        <f>VLOOKUP(BR$20,'paste data'!$A$2:$CN$100,'graph data'!$BL35+2,FALSE)/$CE$21</f>
        <v>0.11967469595571772</v>
      </c>
      <c r="BS35">
        <f>VLOOKUP(BS$20,'paste data'!$A$2:$CN$100,'graph data'!$BL35+2,FALSE)/$CE$21</f>
        <v>0.4623583028195592</v>
      </c>
      <c r="BT35">
        <f>VLOOKUP(BT$20,'paste data'!$A$2:$CN$100,'graph data'!$BL35+2,FALSE)/$CE$21</f>
        <v>0.12720025921540917</v>
      </c>
      <c r="BU35">
        <f>VLOOKUP(BU$20,'paste data'!$A$2:$CN$100,'graph data'!$BL35+2,FALSE)/$CE$21</f>
        <v>0.010424264948147135</v>
      </c>
      <c r="BV35">
        <f>VLOOKUP(BV$20,'paste data'!$A$2:$CN$100,'graph data'!$BL35+2,FALSE)/$CE$21</f>
        <v>0.050725513505830426</v>
      </c>
      <c r="BW35">
        <f>VLOOKUP(BW$20,'paste data'!$A$2:$CN$100,'graph data'!$BL35+2,FALSE)/$CE$21</f>
        <v>0</v>
      </c>
      <c r="BX35">
        <f>VLOOKUP(BX$20,'paste data'!$A$2:$CN$100,'graph data'!$BL35+2,FALSE)/$CE$21</f>
        <v>0.32473377865600295</v>
      </c>
      <c r="BY35">
        <f>VLOOKUP(BY$20,'paste data'!$A$2:$CN$100,'graph data'!$BL35+2,FALSE)/$CE$21</f>
        <v>0.004928434561941798</v>
      </c>
      <c r="BZ35">
        <f>VLOOKUP(BZ$20,'paste data'!$A$2:$CN$100,'graph data'!$BL35+2,FALSE)/$CE$21</f>
        <v>0.0048398134170544675</v>
      </c>
      <c r="CA35">
        <f>VLOOKUP(CA$20,'paste data'!$A$2:$CN$100,'graph data'!$BL35+2,FALSE)/$CE$21</f>
        <v>0</v>
      </c>
      <c r="CB35">
        <f>VLOOKUP(CB$20,'paste data'!$A$2:$CN$100,'graph data'!$BL35+2,FALSE)/$CE$21</f>
        <v>8.862114488733088E-05</v>
      </c>
      <c r="CC35">
        <f t="shared" si="9"/>
        <v>0.3754592921618334</v>
      </c>
      <c r="CF35">
        <f>VLOOKUP(CF$20,'paste data'!$A$2:$CN$100,'graph data'!$BL35+2,FALSE)</f>
        <v>2119.5445190401447</v>
      </c>
      <c r="CH35">
        <v>14</v>
      </c>
      <c r="CI35">
        <f>VLOOKUP(CI$20,'paste data'!$A$2:$CN$100,'graph data'!$CH35+2,FALSE)/'graph data'!$CE$21</f>
        <v>0.7370845042010513</v>
      </c>
      <c r="CJ35">
        <f>VLOOKUP(CJ$20,'paste data'!$A$2:$CN$100,'graph data'!$CH35+2,FALSE)/'graph data'!$CE$21</f>
        <v>0.49924805960828716</v>
      </c>
      <c r="CK35">
        <f>VLOOKUP(CK$20,'paste data'!$A$2:$CN$100,'graph data'!$CH35+2,FALSE)/'graph data'!$CE$21</f>
        <v>0.24142991771008562</v>
      </c>
      <c r="CL35">
        <f t="shared" si="10"/>
        <v>-0.003593473117321472</v>
      </c>
      <c r="CM35">
        <f t="shared" si="16"/>
        <v>-0.008401646781510338</v>
      </c>
      <c r="CN35">
        <f t="shared" si="17"/>
        <v>0.004808173664188846</v>
      </c>
      <c r="CO35" s="24">
        <f t="shared" si="18"/>
        <v>0</v>
      </c>
      <c r="CR35">
        <f>VLOOKUP(CR$20,'paste data'!$A$2:$CN$100,'graph data'!$CH35+2,FALSE)/'graph data'!$CE$21</f>
        <v>0.011249097175812291</v>
      </c>
      <c r="CS35">
        <f>VLOOKUP(CS$20,'paste data'!$A$2:$CN$100,'graph data'!$CH35+2,FALSE)/'graph data'!$CE$21</f>
        <v>0.006440923511623445</v>
      </c>
      <c r="CT35">
        <f>VLOOKUP(CT$20,'paste data'!$A$2:$CN$100,'graph data'!$CH35+2,FALSE)/'graph data'!$CE$21</f>
        <v>0.0007478409098854335</v>
      </c>
      <c r="CU35">
        <f>VLOOKUP(CU$20,'paste data'!$A$2:$CN$100,'graph data'!$CH35+2,FALSE)/'graph data'!$CE$21</f>
        <v>0.009149487691395772</v>
      </c>
      <c r="CV35">
        <f>VLOOKUP(CV$20,'paste data'!$A$2:$CN$100,'graph data'!$CH35+2,FALSE)/'graph data'!$CE$21</f>
        <v>-0.003383347249032439</v>
      </c>
      <c r="CW35" s="8">
        <f t="shared" si="11"/>
        <v>0.012413078336673464</v>
      </c>
      <c r="CY35" s="5">
        <f t="shared" si="12"/>
        <v>0.01253283494042821</v>
      </c>
    </row>
    <row r="36" spans="1:103" ht="12.75">
      <c r="A36">
        <f t="shared" si="13"/>
        <v>15</v>
      </c>
      <c r="B36">
        <f>VLOOKUP(B$20,'paste data'!$A$2:$CN$100,'graph data'!$A36+2,FALSE)/'graph data'!$CE$21</f>
        <v>0.7042199044535654</v>
      </c>
      <c r="C36">
        <f>VLOOKUP(C$20,'paste data'!$A$2:$CN$100,'graph data'!$A36+2,FALSE)/'graph data'!$CE$21</f>
        <v>0.5224086238056268</v>
      </c>
      <c r="D36">
        <f>VLOOKUP(D$20,'paste data'!$A$2:$CN$100,'graph data'!$A36+2,FALSE)/'graph data'!$CE$21</f>
        <v>0.18181128064793864</v>
      </c>
      <c r="E36">
        <f>VLOOKUP(E$20,'paste data'!$A$2:$CN$100,'graph data'!$A36+2,FALSE)/'graph data'!$CE$21</f>
        <v>0.23737608392068346</v>
      </c>
      <c r="F36">
        <f>VLOOKUP(F$20,'paste data'!$A$2:$CN$100,'graph data'!$A36+2,FALSE)/'graph data'!$CE$21</f>
        <v>-0.05556480327274484</v>
      </c>
      <c r="G36">
        <f>VLOOKUP(G$20,'paste data'!$A$2:$CN$100,'graph data'!$A36+2,FALSE)/'graph data'!$CE$21</f>
        <v>0.07958328810622078</v>
      </c>
      <c r="H36">
        <f>VLOOKUP(H$20,'paste data'!$A$2:$CN$100,'graph data'!$A36+2,FALSE)/'graph data'!$CE$21</f>
        <v>0.08788923846567609</v>
      </c>
      <c r="I36">
        <f>VLOOKUP(I$20,'paste data'!$A$2:$CN$100,'graph data'!$A36+2,FALSE)/'graph data'!$CE$21</f>
        <v>0.5310024325236575</v>
      </c>
      <c r="J36">
        <f>VLOOKUP(J$20,'paste data'!$A$2:$CN$100,'graph data'!$A36+2,FALSE)/'graph data'!$CE$21</f>
        <v>-0.009071090255543358</v>
      </c>
      <c r="K36">
        <f>VLOOKUP(K$20,'paste data'!$A$2:$CN$100,'graph data'!$A36+2,FALSE)/'graph data'!$CE$21</f>
        <v>0</v>
      </c>
      <c r="L36">
        <f>VLOOKUP(L$20,'paste data'!$A$2:$CN$100,'graph data'!$A36+2,FALSE)/'graph data'!$CE$21</f>
        <v>0</v>
      </c>
      <c r="M36">
        <f>VLOOKUP(M$20,'paste data'!$A$2:$CN$100,'graph data'!$A36+2,FALSE)/'graph data'!$CE$21</f>
        <v>0</v>
      </c>
      <c r="N36">
        <f>VLOOKUP(N$20,'paste data'!$A$2:$CN$100,'graph data'!$A36+2,FALSE)/'graph data'!$CE$21</f>
        <v>0.07958328810622078</v>
      </c>
      <c r="O36">
        <f>VLOOKUP(O$20,'paste data'!$A$2:$CN$100,'graph data'!$A36+2,FALSE)/'graph data'!$CE$21</f>
        <v>0.013159996536330092</v>
      </c>
      <c r="P36">
        <f>VLOOKUP(P$20,'paste data'!$A$2:$CN$100,'graph data'!$A36+2,FALSE)/'graph data'!$CE$21</f>
        <v>-0.00028019286318932125</v>
      </c>
      <c r="Q36">
        <f>VLOOKUP(Q$20,'paste data'!$A$2:$CN$100,'graph data'!$A36+2,FALSE)/'graph data'!$CE$21</f>
        <v>0.08219891997245164</v>
      </c>
      <c r="R36">
        <f>VLOOKUP(R$20,'paste data'!$A$2:$CN$100,'graph data'!$A36+2,FALSE)/'graph data'!$CE$21</f>
        <v>0.007149268896125425</v>
      </c>
      <c r="S36">
        <f>VLOOKUP(S$20,'paste data'!$A$2:$CN$100,'graph data'!$A36+2,FALSE)/'graph data'!$CE$21</f>
        <v>0.08788923846567609</v>
      </c>
      <c r="T36">
        <f>VLOOKUP(T$20,'paste data'!$A$2:$CN$100,'graph data'!$A36+2,FALSE)/'graph data'!$CE$21</f>
        <v>0.01475986986536742</v>
      </c>
      <c r="U36">
        <f>VLOOKUP(U$20,'paste data'!$A$2:$CN$100,'graph data'!$A36+2,FALSE)/'graph data'!$CE$21</f>
        <v>0</v>
      </c>
      <c r="V36">
        <f>VLOOKUP(V$20,'paste data'!$A$2:$CN$100,'graph data'!$A36+2,FALSE)/'graph data'!$CE$21</f>
        <v>0.11967469595571761</v>
      </c>
      <c r="W36">
        <f>VLOOKUP(W$20,'paste data'!$A$2:$CN$100,'graph data'!$A36+2,FALSE)/'graph data'!$CE$21</f>
        <v>0.015052279633922333</v>
      </c>
      <c r="X36">
        <f>VLOOKUP(X$20,'paste data'!$A$2:$CN$100,'graph data'!$A36+2,FALSE)/'graph data'!$CE$21</f>
        <v>-0.008305950359455304</v>
      </c>
      <c r="Y36">
        <f>VLOOKUP(Y$20,'paste data'!$A$2:$CN$100,'graph data'!$A36+2,FALSE)/'graph data'!$CE$21</f>
        <v>-0.0015998733290373273</v>
      </c>
      <c r="Z36">
        <f>VLOOKUP(Z$20,'paste data'!$A$2:$CN$100,'graph data'!$A36+2,FALSE)/'graph data'!$CE$21</f>
        <v>-0.00028019286318932125</v>
      </c>
      <c r="AA36">
        <f>VLOOKUP(AA$20,'paste data'!$A$2:$CN$100,'graph data'!$A36+2,FALSE)/'graph data'!$CE$21</f>
        <v>-0.03747577598326597</v>
      </c>
      <c r="AB36">
        <f>VLOOKUP(AB$20,'paste data'!$A$2:$CN$100,'graph data'!$A36+2,FALSE)/'graph data'!$CE$21</f>
        <v>-0.007903010737796909</v>
      </c>
      <c r="AD36">
        <f t="shared" si="14"/>
        <v>15</v>
      </c>
      <c r="AE36">
        <f>VLOOKUP(AE$20,'paste data'!$A$2:$CN$100,'graph data'!$AD36+2,FALSE)/'graph data'!$CE$21</f>
        <v>0.5224086238056268</v>
      </c>
      <c r="AF36">
        <f>VLOOKUP(AF$20,'paste data'!$A$2:$CN$100,'graph data'!$AD36+2,FALSE)/'graph data'!$CE$21</f>
        <v>0.5315325543777268</v>
      </c>
      <c r="AG36">
        <f>VLOOKUP(AG$20,'paste data'!$A$2:$CN$100,'graph data'!$AD36+2,FALSE)/'graph data'!$CE$21</f>
        <v>-0.009123930572100035</v>
      </c>
      <c r="AH36">
        <f>VLOOKUP(AH$20,'paste data'!$A$2:$CN$100,'graph data'!$AD36+2,FALSE)/'graph data'!$CE$21</f>
        <v>0.0004772815375125506</v>
      </c>
      <c r="AI36">
        <f>VLOOKUP(AI$20,'paste data'!$A$2:$CN$100,'graph data'!$AD36+2,FALSE)/'graph data'!$CE$21</f>
        <v>0.0005301218540692279</v>
      </c>
      <c r="AJ36">
        <f>VLOOKUP(AJ$20,'paste data'!$A$2:$CN$100,'graph data'!$AD36+2,FALSE)/'graph data'!$CE$21</f>
        <v>-5.284031655667724E-05</v>
      </c>
      <c r="AK36">
        <f>VLOOKUP(AK$20,'paste data'!$A$2:$CN$100,'graph data'!$AD36+2,FALSE)/'graph data'!$CE$21</f>
        <v>0.5219313422681142</v>
      </c>
      <c r="AL36">
        <f>VLOOKUP(AL$20,'paste data'!$A$2:$CN$100,'graph data'!$AD36+2,FALSE)/'graph data'!$CE$21</f>
        <v>0.5310024325236575</v>
      </c>
      <c r="AM36">
        <f>VLOOKUP(AM$20,'paste data'!$A$2:$CN$100,'graph data'!$AD36+2,FALSE)/'graph data'!$CE$21</f>
        <v>-0.009071090255543358</v>
      </c>
      <c r="AN36">
        <f>VLOOKUP(AN$20,'paste data'!$A$2:$CN$100,'graph data'!$AD36+2,FALSE)/'graph data'!$CE$21</f>
        <v>0</v>
      </c>
      <c r="AO36">
        <f>VLOOKUP(AO$20,'paste data'!$A$2:$CN$100,'graph data'!$AD36+2,FALSE)/'graph data'!$CE$21</f>
        <v>0</v>
      </c>
      <c r="AP36">
        <f>VLOOKUP(AP$20,'paste data'!$A$2:$CN$100,'graph data'!$AD36+2,FALSE)/'graph data'!$CE$21</f>
        <v>0</v>
      </c>
      <c r="AQ36">
        <f>VLOOKUP(AQ$20,'paste data'!$A$2:$CN$100,'graph data'!$AD36+2,FALSE)/'graph data'!$CE$21</f>
        <v>0.16494008010196792</v>
      </c>
      <c r="AR36">
        <f>VLOOKUP(AR$20,'paste data'!$A$2:$CN$100,'graph data'!$AD36+2,FALSE)/'graph data'!$CE$21</f>
        <v>0.010244227604072852</v>
      </c>
      <c r="AS36">
        <f>VLOOKUP(AS$20,'paste data'!$A$2:$CN$100,'graph data'!$AD36+2,FALSE)/'graph data'!$CE$21</f>
        <v>0.052223545357663353</v>
      </c>
      <c r="AT36">
        <f>VLOOKUP(AT$20,'paste data'!$A$2:$CN$100,'graph data'!$AD36+2,FALSE)/'graph data'!$CE$21</f>
        <v>0.29871996041694066</v>
      </c>
      <c r="AU36">
        <f>VLOOKUP(AU$20,'paste data'!$A$2:$CN$100,'graph data'!$AD36+2,FALSE)/'graph data'!$CE$21</f>
        <v>-0.004196471212530519</v>
      </c>
      <c r="AV36">
        <f>VLOOKUP(AV$20,'paste data'!$A$2:$CN$100,'graph data'!$AD36+2,FALSE)/'graph data'!$CE$21</f>
        <v>0.1658019567392029</v>
      </c>
      <c r="AW36">
        <f>VLOOKUP(AW$20,'paste data'!$A$2:$CN$100,'graph data'!$AD36+2,FALSE)/'graph data'!$CE$21</f>
        <v>0.010568786509893808</v>
      </c>
      <c r="AX36">
        <f>VLOOKUP(AX$20,'paste data'!$A$2:$CN$100,'graph data'!$AD36+2,FALSE)/'graph data'!$CE$21</f>
        <v>0.052406458588897184</v>
      </c>
      <c r="AY36">
        <f>VLOOKUP(AY$20,'paste data'!$A$2:$CN$100,'graph data'!$AD36+2,FALSE)/'graph data'!$CE$21</f>
        <v>0.30205656102621514</v>
      </c>
      <c r="AZ36">
        <f>VLOOKUP(AZ$20,'paste data'!$A$2:$CN$100,'graph data'!$AD36+2,FALSE)/'graph data'!$CE$21</f>
        <v>0.00016866965944859996</v>
      </c>
      <c r="BA36">
        <f>VLOOKUP(BA$20,'paste data'!$A$2:$CN$100,'graph data'!$AD36+2,FALSE)/'graph data'!$CE$21</f>
        <v>-0.0008618766372349734</v>
      </c>
      <c r="BB36">
        <f>VLOOKUP(BB$20,'paste data'!$A$2:$CN$100,'graph data'!$AD36+2,FALSE)/'graph data'!$CE$21</f>
        <v>-0.0003245589058209559</v>
      </c>
      <c r="BC36">
        <f>VLOOKUP(BC$20,'paste data'!$A$2:$CN$100,'graph data'!$AD36+2,FALSE)/'graph data'!$CE$21</f>
        <v>-0.00018291323123383263</v>
      </c>
      <c r="BD36">
        <f>VLOOKUP(BD$20,'paste data'!$A$2:$CN$100,'graph data'!$AD36+2,FALSE)/'graph data'!$CE$21</f>
        <v>-0.003336600609274477</v>
      </c>
      <c r="BE36">
        <f>VLOOKUP(BE$20,'paste data'!$A$2:$CN$100,'graph data'!$AD36+2,FALSE)/'graph data'!$CE$21</f>
        <v>-0.004365140871979119</v>
      </c>
      <c r="BG36">
        <f t="shared" si="5"/>
        <v>0.5315325543777268</v>
      </c>
      <c r="BH36">
        <f t="shared" si="6"/>
        <v>-0.009123930572100035</v>
      </c>
      <c r="BI36">
        <f t="shared" si="7"/>
        <v>0.5313638847182782</v>
      </c>
      <c r="BJ36">
        <f t="shared" si="8"/>
        <v>-0.0047587897001209155</v>
      </c>
      <c r="BL36">
        <f t="shared" si="15"/>
        <v>15</v>
      </c>
      <c r="BM36">
        <f>VLOOKUP(BM$20,'paste data'!$A$2:$CN$100,'graph data'!$BL36+2,FALSE)/$CE$21</f>
        <v>0.7047008668331528</v>
      </c>
      <c r="BN36">
        <f>VLOOKUP(BN$20,'paste data'!$A$2:$CN$100,'graph data'!$BL36+2,FALSE)/$CE$21</f>
        <v>0.718795307469945</v>
      </c>
      <c r="BO36">
        <f>VLOOKUP(BO$20,'paste data'!$A$2:$CN$100,'graph data'!$BL36+2,FALSE)/$CE$21</f>
        <v>0.2223238042867612</v>
      </c>
      <c r="BP36">
        <f>VLOOKUP(BP$20,'paste data'!$A$2:$CN$100,'graph data'!$BL36+2,FALSE)/$CE$21</f>
        <v>0.08788923846567606</v>
      </c>
      <c r="BQ36">
        <f>VLOOKUP(BQ$20,'paste data'!$A$2:$CN$100,'graph data'!$BL36+2,FALSE)/$CE$21</f>
        <v>0.014759869865367413</v>
      </c>
      <c r="BR36">
        <f>VLOOKUP(BR$20,'paste data'!$A$2:$CN$100,'graph data'!$BL36+2,FALSE)/$CE$21</f>
        <v>0.11967469595571772</v>
      </c>
      <c r="BS36">
        <f>VLOOKUP(BS$20,'paste data'!$A$2:$CN$100,'graph data'!$BL36+2,FALSE)/$CE$21</f>
        <v>0.4964715031831838</v>
      </c>
      <c r="BT36">
        <f>VLOOKUP(BT$20,'paste data'!$A$2:$CN$100,'graph data'!$BL36+2,FALSE)/$CE$21</f>
        <v>0.14972440025939382</v>
      </c>
      <c r="BU36">
        <f>VLOOKUP(BU$20,'paste data'!$A$2:$CN$100,'graph data'!$BL36+2,FALSE)/$CE$21</f>
        <v>0.010126887073384007</v>
      </c>
      <c r="BV36">
        <f>VLOOKUP(BV$20,'paste data'!$A$2:$CN$100,'graph data'!$BL36+2,FALSE)/$CE$21</f>
        <v>0.052567742071718514</v>
      </c>
      <c r="BW36">
        <f>VLOOKUP(BW$20,'paste data'!$A$2:$CN$100,'graph data'!$BL36+2,FALSE)/$CE$21</f>
        <v>0</v>
      </c>
      <c r="BX36">
        <f>VLOOKUP(BX$20,'paste data'!$A$2:$CN$100,'graph data'!$BL36+2,FALSE)/$CE$21</f>
        <v>0.33662021585040597</v>
      </c>
      <c r="BY36">
        <f>VLOOKUP(BY$20,'paste data'!$A$2:$CN$100,'graph data'!$BL36+2,FALSE)/$CE$21</f>
        <v>0.014094440636792206</v>
      </c>
      <c r="BZ36">
        <f>VLOOKUP(BZ$20,'paste data'!$A$2:$CN$100,'graph data'!$BL36+2,FALSE)/$CE$21</f>
        <v>0.013695391760483271</v>
      </c>
      <c r="CA36">
        <f>VLOOKUP(CA$20,'paste data'!$A$2:$CN$100,'graph data'!$BL36+2,FALSE)/$CE$21</f>
        <v>0</v>
      </c>
      <c r="CB36">
        <f>VLOOKUP(CB$20,'paste data'!$A$2:$CN$100,'graph data'!$BL36+2,FALSE)/$CE$21</f>
        <v>0.0003990488763089342</v>
      </c>
      <c r="CC36">
        <f t="shared" si="9"/>
        <v>0.38918795792212446</v>
      </c>
      <c r="CF36">
        <f>VLOOKUP(CF$20,'paste data'!$A$2:$CN$100,'graph data'!$BL36+2,FALSE)</f>
        <v>6061.5179171374375</v>
      </c>
      <c r="CH36">
        <v>15</v>
      </c>
      <c r="CI36">
        <f>VLOOKUP(CI$20,'paste data'!$A$2:$CN$100,'graph data'!$CH36+2,FALSE)/'graph data'!$CE$21</f>
        <v>0.7047008668331528</v>
      </c>
      <c r="CJ36">
        <f>VLOOKUP(CJ$20,'paste data'!$A$2:$CN$100,'graph data'!$CH36+2,FALSE)/'graph data'!$CE$21</f>
        <v>0.5224086238056268</v>
      </c>
      <c r="CK36">
        <f>VLOOKUP(CK$20,'paste data'!$A$2:$CN$100,'graph data'!$CH36+2,FALSE)/'graph data'!$CE$21</f>
        <v>0.18181128064793864</v>
      </c>
      <c r="CL36">
        <f t="shared" si="10"/>
        <v>0.000480962379587363</v>
      </c>
      <c r="CM36">
        <f t="shared" si="16"/>
        <v>-0.005379525615454558</v>
      </c>
      <c r="CN36">
        <f t="shared" si="17"/>
        <v>0.005860487995042045</v>
      </c>
      <c r="CO36" s="24">
        <f t="shared" si="18"/>
        <v>0</v>
      </c>
      <c r="CR36">
        <f>VLOOKUP(CR$20,'paste data'!$A$2:$CN$100,'graph data'!$CH36+2,FALSE)/'graph data'!$CE$21</f>
        <v>0.013711068600728486</v>
      </c>
      <c r="CS36">
        <f>VLOOKUP(CS$20,'paste data'!$A$2:$CN$100,'graph data'!$CH36+2,FALSE)/'graph data'!$CE$21</f>
        <v>0.007850580605686441</v>
      </c>
      <c r="CT36">
        <f>VLOOKUP(CT$20,'paste data'!$A$2:$CN$100,'graph data'!$CH36+2,FALSE)/'graph data'!$CE$21</f>
        <v>0.001004950115990473</v>
      </c>
      <c r="CU36">
        <f>VLOOKUP(CU$20,'paste data'!$A$2:$CN$100,'graph data'!$CH36+2,FALSE)/'graph data'!$CE$21</f>
        <v>0.006384475731445031</v>
      </c>
      <c r="CV36">
        <f>VLOOKUP(CV$20,'paste data'!$A$2:$CN$100,'graph data'!$CH36+2,FALSE)/'graph data'!$CE$21</f>
        <v>-0.004196471212530519</v>
      </c>
      <c r="CW36" s="8">
        <f t="shared" si="11"/>
        <v>0.009059838056019646</v>
      </c>
      <c r="CY36" s="5">
        <f t="shared" si="12"/>
        <v>0.01058094694397555</v>
      </c>
    </row>
    <row r="37" spans="1:103" ht="12.75">
      <c r="A37">
        <f t="shared" si="13"/>
        <v>16</v>
      </c>
      <c r="B37">
        <f>VLOOKUP(B$20,'paste data'!$A$2:$CN$100,'graph data'!$A37+2,FALSE)/'graph data'!$CE$21</f>
        <v>0.7085947783869108</v>
      </c>
      <c r="C37">
        <f>VLOOKUP(C$20,'paste data'!$A$2:$CN$100,'graph data'!$A37+2,FALSE)/'graph data'!$CE$21</f>
        <v>0.5377558549238273</v>
      </c>
      <c r="D37">
        <f>VLOOKUP(D$20,'paste data'!$A$2:$CN$100,'graph data'!$A37+2,FALSE)/'graph data'!$CE$21</f>
        <v>0.17083892346308344</v>
      </c>
      <c r="E37">
        <f>VLOOKUP(E$20,'paste data'!$A$2:$CN$100,'graph data'!$A37+2,FALSE)/'graph data'!$CE$21</f>
        <v>0.2306387362282683</v>
      </c>
      <c r="F37">
        <f>VLOOKUP(F$20,'paste data'!$A$2:$CN$100,'graph data'!$A37+2,FALSE)/'graph data'!$CE$21</f>
        <v>-0.05979981276518486</v>
      </c>
      <c r="G37">
        <f>VLOOKUP(G$20,'paste data'!$A$2:$CN$100,'graph data'!$A37+2,FALSE)/'graph data'!$CE$21</f>
        <v>0.07123527817028191</v>
      </c>
      <c r="H37">
        <f>VLOOKUP(H$20,'paste data'!$A$2:$CN$100,'graph data'!$A37+2,FALSE)/'graph data'!$CE$21</f>
        <v>0.07999721989747272</v>
      </c>
      <c r="I37">
        <f>VLOOKUP(I$20,'paste data'!$A$2:$CN$100,'graph data'!$A37+2,FALSE)/'graph data'!$CE$21</f>
        <v>0.5538306945046194</v>
      </c>
      <c r="J37">
        <f>VLOOKUP(J$20,'paste data'!$A$2:$CN$100,'graph data'!$A37+2,FALSE)/'graph data'!$CE$21</f>
        <v>-0.01666691419200349</v>
      </c>
      <c r="K37">
        <f>VLOOKUP(K$20,'paste data'!$A$2:$CN$100,'graph data'!$A37+2,FALSE)/'graph data'!$CE$21</f>
        <v>0</v>
      </c>
      <c r="L37">
        <f>VLOOKUP(L$20,'paste data'!$A$2:$CN$100,'graph data'!$A37+2,FALSE)/'graph data'!$CE$21</f>
        <v>0</v>
      </c>
      <c r="M37">
        <f>VLOOKUP(M$20,'paste data'!$A$2:$CN$100,'graph data'!$A37+2,FALSE)/'graph data'!$CE$21</f>
        <v>0</v>
      </c>
      <c r="N37">
        <f>VLOOKUP(N$20,'paste data'!$A$2:$CN$100,'graph data'!$A37+2,FALSE)/'graph data'!$CE$21</f>
        <v>0.07123527817028191</v>
      </c>
      <c r="O37">
        <f>VLOOKUP(O$20,'paste data'!$A$2:$CN$100,'graph data'!$A37+2,FALSE)/'graph data'!$CE$21</f>
        <v>0.011987365559780182</v>
      </c>
      <c r="P37">
        <f>VLOOKUP(P$20,'paste data'!$A$2:$CN$100,'graph data'!$A37+2,FALSE)/'graph data'!$CE$21</f>
        <v>-0.0005084072387226998</v>
      </c>
      <c r="Q37">
        <f>VLOOKUP(Q$20,'paste data'!$A$2:$CN$100,'graph data'!$A37+2,FALSE)/'graph data'!$CE$21</f>
        <v>0.08014152381541088</v>
      </c>
      <c r="R37">
        <f>VLOOKUP(R$20,'paste data'!$A$2:$CN$100,'graph data'!$A37+2,FALSE)/'graph data'!$CE$21</f>
        <v>0.007983163156333196</v>
      </c>
      <c r="S37">
        <f>VLOOKUP(S$20,'paste data'!$A$2:$CN$100,'graph data'!$A37+2,FALSE)/'graph data'!$CE$21</f>
        <v>0.07999721989747272</v>
      </c>
      <c r="T37">
        <f>VLOOKUP(T$20,'paste data'!$A$2:$CN$100,'graph data'!$A37+2,FALSE)/'graph data'!$CE$21</f>
        <v>0.014505850861367634</v>
      </c>
      <c r="U37">
        <f>VLOOKUP(U$20,'paste data'!$A$2:$CN$100,'graph data'!$A37+2,FALSE)/'graph data'!$CE$21</f>
        <v>0</v>
      </c>
      <c r="V37">
        <f>VLOOKUP(V$20,'paste data'!$A$2:$CN$100,'graph data'!$A37+2,FALSE)/'graph data'!$CE$21</f>
        <v>0.11967469595571766</v>
      </c>
      <c r="W37">
        <f>VLOOKUP(W$20,'paste data'!$A$2:$CN$100,'graph data'!$A37+2,FALSE)/'graph data'!$CE$21</f>
        <v>0.016460969513710347</v>
      </c>
      <c r="X37">
        <f>VLOOKUP(X$20,'paste data'!$A$2:$CN$100,'graph data'!$A37+2,FALSE)/'graph data'!$CE$21</f>
        <v>-0.008761941727190796</v>
      </c>
      <c r="Y37">
        <f>VLOOKUP(Y$20,'paste data'!$A$2:$CN$100,'graph data'!$A37+2,FALSE)/'graph data'!$CE$21</f>
        <v>-0.002518485301587453</v>
      </c>
      <c r="Z37">
        <f>VLOOKUP(Z$20,'paste data'!$A$2:$CN$100,'graph data'!$A37+2,FALSE)/'graph data'!$CE$21</f>
        <v>-0.0005084072387226998</v>
      </c>
      <c r="AA37">
        <f>VLOOKUP(AA$20,'paste data'!$A$2:$CN$100,'graph data'!$A37+2,FALSE)/'graph data'!$CE$21</f>
        <v>-0.03953317214030675</v>
      </c>
      <c r="AB37">
        <f>VLOOKUP(AB$20,'paste data'!$A$2:$CN$100,'graph data'!$A37+2,FALSE)/'graph data'!$CE$21</f>
        <v>-0.008477806357377153</v>
      </c>
      <c r="AD37">
        <f t="shared" si="14"/>
        <v>16</v>
      </c>
      <c r="AE37">
        <f>VLOOKUP(AE$20,'paste data'!$A$2:$CN$100,'graph data'!$AD37+2,FALSE)/'graph data'!$CE$21</f>
        <v>0.5377558549238273</v>
      </c>
      <c r="AF37">
        <f>VLOOKUP(AF$20,'paste data'!$A$2:$CN$100,'graph data'!$AD37+2,FALSE)/'graph data'!$CE$21</f>
        <v>0.5545158831459999</v>
      </c>
      <c r="AG37">
        <f>VLOOKUP(AG$20,'paste data'!$A$2:$CN$100,'graph data'!$AD37+2,FALSE)/'graph data'!$CE$21</f>
        <v>-0.016760028222172457</v>
      </c>
      <c r="AH37">
        <f>VLOOKUP(AH$20,'paste data'!$A$2:$CN$100,'graph data'!$AD37+2,FALSE)/'graph data'!$CE$21</f>
        <v>0.0005920746112114406</v>
      </c>
      <c r="AI37">
        <f>VLOOKUP(AI$20,'paste data'!$A$2:$CN$100,'graph data'!$AD37+2,FALSE)/'graph data'!$CE$21</f>
        <v>0.0006851886413804083</v>
      </c>
      <c r="AJ37">
        <f>VLOOKUP(AJ$20,'paste data'!$A$2:$CN$100,'graph data'!$AD37+2,FALSE)/'graph data'!$CE$21</f>
        <v>-9.311403016896772E-05</v>
      </c>
      <c r="AK37">
        <f>VLOOKUP(AK$20,'paste data'!$A$2:$CN$100,'graph data'!$AD37+2,FALSE)/'graph data'!$CE$21</f>
        <v>0.5371637803126159</v>
      </c>
      <c r="AL37">
        <f>VLOOKUP(AL$20,'paste data'!$A$2:$CN$100,'graph data'!$AD37+2,FALSE)/'graph data'!$CE$21</f>
        <v>0.5538306945046194</v>
      </c>
      <c r="AM37">
        <f>VLOOKUP(AM$20,'paste data'!$A$2:$CN$100,'graph data'!$AD37+2,FALSE)/'graph data'!$CE$21</f>
        <v>-0.01666691419200349</v>
      </c>
      <c r="AN37">
        <f>VLOOKUP(AN$20,'paste data'!$A$2:$CN$100,'graph data'!$AD37+2,FALSE)/'graph data'!$CE$21</f>
        <v>0</v>
      </c>
      <c r="AO37">
        <f>VLOOKUP(AO$20,'paste data'!$A$2:$CN$100,'graph data'!$AD37+2,FALSE)/'graph data'!$CE$21</f>
        <v>0</v>
      </c>
      <c r="AP37">
        <f>VLOOKUP(AP$20,'paste data'!$A$2:$CN$100,'graph data'!$AD37+2,FALSE)/'graph data'!$CE$21</f>
        <v>0</v>
      </c>
      <c r="AQ37">
        <f>VLOOKUP(AQ$20,'paste data'!$A$2:$CN$100,'graph data'!$AD37+2,FALSE)/'graph data'!$CE$21</f>
        <v>0.18101731568884855</v>
      </c>
      <c r="AR37">
        <f>VLOOKUP(AR$20,'paste data'!$A$2:$CN$100,'graph data'!$AD37+2,FALSE)/'graph data'!$CE$21</f>
        <v>0.009651430828575619</v>
      </c>
      <c r="AS37">
        <f>VLOOKUP(AS$20,'paste data'!$A$2:$CN$100,'graph data'!$AD37+2,FALSE)/'graph data'!$CE$21</f>
        <v>0.054142899879830855</v>
      </c>
      <c r="AT37">
        <f>VLOOKUP(AT$20,'paste data'!$A$2:$CN$100,'graph data'!$AD37+2,FALSE)/'graph data'!$CE$21</f>
        <v>0.2989238943703431</v>
      </c>
      <c r="AU37">
        <f>VLOOKUP(AU$20,'paste data'!$A$2:$CN$100,'graph data'!$AD37+2,FALSE)/'graph data'!$CE$21</f>
        <v>-0.006571760454982187</v>
      </c>
      <c r="AV37">
        <f>VLOOKUP(AV$20,'paste data'!$A$2:$CN$100,'graph data'!$AD37+2,FALSE)/'graph data'!$CE$21</f>
        <v>0.18283306900989987</v>
      </c>
      <c r="AW37">
        <f>VLOOKUP(AW$20,'paste data'!$A$2:$CN$100,'graph data'!$AD37+2,FALSE)/'graph data'!$CE$21</f>
        <v>0.010143338886192371</v>
      </c>
      <c r="AX37">
        <f>VLOOKUP(AX$20,'paste data'!$A$2:$CN$100,'graph data'!$AD37+2,FALSE)/'graph data'!$CE$21</f>
        <v>0.05448068721129963</v>
      </c>
      <c r="AY37">
        <f>VLOOKUP(AY$20,'paste data'!$A$2:$CN$100,'graph data'!$AD37+2,FALSE)/'graph data'!$CE$21</f>
        <v>0.3059999001795897</v>
      </c>
      <c r="AZ37">
        <f>VLOOKUP(AZ$20,'paste data'!$A$2:$CN$100,'graph data'!$AD37+2,FALSE)/'graph data'!$CE$21</f>
        <v>0.00037369921763782195</v>
      </c>
      <c r="BA37">
        <f>VLOOKUP(BA$20,'paste data'!$A$2:$CN$100,'graph data'!$AD37+2,FALSE)/'graph data'!$CE$21</f>
        <v>-0.001815753321051337</v>
      </c>
      <c r="BB37">
        <f>VLOOKUP(BB$20,'paste data'!$A$2:$CN$100,'graph data'!$AD37+2,FALSE)/'graph data'!$CE$21</f>
        <v>-0.0004919080576167515</v>
      </c>
      <c r="BC37">
        <f>VLOOKUP(BC$20,'paste data'!$A$2:$CN$100,'graph data'!$AD37+2,FALSE)/'graph data'!$CE$21</f>
        <v>-0.00033778733146877846</v>
      </c>
      <c r="BD37">
        <f>VLOOKUP(BD$20,'paste data'!$A$2:$CN$100,'graph data'!$AD37+2,FALSE)/'graph data'!$CE$21</f>
        <v>-0.007076005809246615</v>
      </c>
      <c r="BE37">
        <f>VLOOKUP(BE$20,'paste data'!$A$2:$CN$100,'graph data'!$AD37+2,FALSE)/'graph data'!$CE$21</f>
        <v>-0.0069454596726200085</v>
      </c>
      <c r="BG37">
        <f t="shared" si="5"/>
        <v>0.5545158831459999</v>
      </c>
      <c r="BH37">
        <f t="shared" si="6"/>
        <v>-0.016760028222172457</v>
      </c>
      <c r="BI37">
        <f t="shared" si="7"/>
        <v>0.554142183928362</v>
      </c>
      <c r="BJ37">
        <f t="shared" si="8"/>
        <v>-0.009814568549552448</v>
      </c>
      <c r="BL37">
        <f t="shared" si="15"/>
        <v>16</v>
      </c>
      <c r="BM37">
        <f>VLOOKUP(BM$20,'paste data'!$A$2:$CN$100,'graph data'!$BL37+2,FALSE)/$CE$21</f>
        <v>0.7319140325379061</v>
      </c>
      <c r="BN37">
        <f>VLOOKUP(BN$20,'paste data'!$A$2:$CN$100,'graph data'!$BL37+2,FALSE)/$CE$21</f>
        <v>0.7646358738333751</v>
      </c>
      <c r="BO37">
        <f>VLOOKUP(BO$20,'paste data'!$A$2:$CN$100,'graph data'!$BL37+2,FALSE)/$CE$21</f>
        <v>0.21417776671455804</v>
      </c>
      <c r="BP37">
        <f>VLOOKUP(BP$20,'paste data'!$A$2:$CN$100,'graph data'!$BL37+2,FALSE)/$CE$21</f>
        <v>0.07999721989747267</v>
      </c>
      <c r="BQ37">
        <f>VLOOKUP(BQ$20,'paste data'!$A$2:$CN$100,'graph data'!$BL37+2,FALSE)/$CE$21</f>
        <v>0.014505850861367629</v>
      </c>
      <c r="BR37">
        <f>VLOOKUP(BR$20,'paste data'!$A$2:$CN$100,'graph data'!$BL37+2,FALSE)/$CE$21</f>
        <v>0.11967469595571772</v>
      </c>
      <c r="BS37">
        <f>VLOOKUP(BS$20,'paste data'!$A$2:$CN$100,'graph data'!$BL37+2,FALSE)/$CE$21</f>
        <v>0.5504581071188169</v>
      </c>
      <c r="BT37">
        <f>VLOOKUP(BT$20,'paste data'!$A$2:$CN$100,'graph data'!$BL37+2,FALSE)/$CE$21</f>
        <v>0.1892957108255411</v>
      </c>
      <c r="BU37">
        <f>VLOOKUP(BU$20,'paste data'!$A$2:$CN$100,'graph data'!$BL37+2,FALSE)/$CE$21</f>
        <v>0.01002249532163229</v>
      </c>
      <c r="BV37">
        <f>VLOOKUP(BV$20,'paste data'!$A$2:$CN$100,'graph data'!$BL37+2,FALSE)/$CE$21</f>
        <v>0.05477083772011766</v>
      </c>
      <c r="BW37">
        <f>VLOOKUP(BW$20,'paste data'!$A$2:$CN$100,'graph data'!$BL37+2,FALSE)/$CE$21</f>
        <v>0</v>
      </c>
      <c r="BX37">
        <f>VLOOKUP(BX$20,'paste data'!$A$2:$CN$100,'graph data'!$BL37+2,FALSE)/$CE$21</f>
        <v>0.3511399009716435</v>
      </c>
      <c r="BY37">
        <f>VLOOKUP(BY$20,'paste data'!$A$2:$CN$100,'graph data'!$BL37+2,FALSE)/$CE$21</f>
        <v>0.03272184129546897</v>
      </c>
      <c r="BZ37">
        <f>VLOOKUP(BZ$20,'paste data'!$A$2:$CN$100,'graph data'!$BL37+2,FALSE)/$CE$21</f>
        <v>0.03181683179564889</v>
      </c>
      <c r="CA37">
        <f>VLOOKUP(CA$20,'paste data'!$A$2:$CN$100,'graph data'!$BL37+2,FALSE)/$CE$21</f>
        <v>0</v>
      </c>
      <c r="CB37">
        <f>VLOOKUP(CB$20,'paste data'!$A$2:$CN$100,'graph data'!$BL37+2,FALSE)/$CE$21</f>
        <v>0.0009050094998200836</v>
      </c>
      <c r="CC37">
        <f t="shared" si="9"/>
        <v>0.40591073869176114</v>
      </c>
      <c r="CF37">
        <f>VLOOKUP(CF$20,'paste data'!$A$2:$CN$100,'graph data'!$BL37+2,FALSE)</f>
        <v>14072.500811167669</v>
      </c>
      <c r="CH37">
        <v>16</v>
      </c>
      <c r="CI37">
        <f>VLOOKUP(CI$20,'paste data'!$A$2:$CN$100,'graph data'!$CH37+2,FALSE)/'graph data'!$CE$21</f>
        <v>0.7319140325379061</v>
      </c>
      <c r="CJ37">
        <f>VLOOKUP(CJ$20,'paste data'!$A$2:$CN$100,'graph data'!$CH37+2,FALSE)/'graph data'!$CE$21</f>
        <v>0.5377558549238273</v>
      </c>
      <c r="CK37">
        <f>VLOOKUP(CK$20,'paste data'!$A$2:$CN$100,'graph data'!$CH37+2,FALSE)/'graph data'!$CE$21</f>
        <v>0.17083892346308344</v>
      </c>
      <c r="CL37">
        <f t="shared" si="10"/>
        <v>0.023319254150995394</v>
      </c>
      <c r="CM37">
        <f t="shared" si="16"/>
        <v>0.016334799854946933</v>
      </c>
      <c r="CN37">
        <f t="shared" si="17"/>
        <v>0.006984454296048499</v>
      </c>
      <c r="CO37" s="24">
        <f t="shared" si="18"/>
        <v>0</v>
      </c>
      <c r="CR37">
        <f>VLOOKUP(CR$20,'paste data'!$A$2:$CN$100,'graph data'!$CH37+2,FALSE)/'graph data'!$CE$21</f>
        <v>0.016340675396449934</v>
      </c>
      <c r="CS37">
        <f>VLOOKUP(CS$20,'paste data'!$A$2:$CN$100,'graph data'!$CH37+2,FALSE)/'graph data'!$CE$21</f>
        <v>0.009356221100401435</v>
      </c>
      <c r="CT37">
        <f>VLOOKUP(CT$20,'paste data'!$A$2:$CN$100,'graph data'!$CH37+2,FALSE)/'graph data'!$CE$21</f>
        <v>0.001771407539310112</v>
      </c>
      <c r="CU37">
        <f>VLOOKUP(CU$20,'paste data'!$A$2:$CN$100,'graph data'!$CH37+2,FALSE)/'graph data'!$CE$21</f>
        <v>-0.014563392315636822</v>
      </c>
      <c r="CV37">
        <f>VLOOKUP(CV$20,'paste data'!$A$2:$CN$100,'graph data'!$CH37+2,FALSE)/'graph data'!$CE$21</f>
        <v>-0.006571760454982187</v>
      </c>
      <c r="CW37" s="8">
        <f t="shared" si="11"/>
        <v>-0.019897681514778963</v>
      </c>
      <c r="CY37" s="5">
        <f t="shared" si="12"/>
        <v>-0.007991631860654635</v>
      </c>
    </row>
    <row r="38" spans="1:103" ht="12.75">
      <c r="A38">
        <f t="shared" si="13"/>
        <v>17</v>
      </c>
      <c r="B38">
        <f>VLOOKUP(B$20,'paste data'!$A$2:$CN$100,'graph data'!$A38+2,FALSE)/'graph data'!$CE$21</f>
        <v>0.6938609917898881</v>
      </c>
      <c r="C38">
        <f>VLOOKUP(C$20,'paste data'!$A$2:$CN$100,'graph data'!$A38+2,FALSE)/'graph data'!$CE$21</f>
        <v>0.5376463262875145</v>
      </c>
      <c r="D38">
        <f>VLOOKUP(D$20,'paste data'!$A$2:$CN$100,'graph data'!$A38+2,FALSE)/'graph data'!$CE$21</f>
        <v>0.15621466550237367</v>
      </c>
      <c r="E38">
        <f>VLOOKUP(E$20,'paste data'!$A$2:$CN$100,'graph data'!$A38+2,FALSE)/'graph data'!$CE$21</f>
        <v>0.2213759261188925</v>
      </c>
      <c r="F38">
        <f>VLOOKUP(F$20,'paste data'!$A$2:$CN$100,'graph data'!$A38+2,FALSE)/'graph data'!$CE$21</f>
        <v>-0.06516126061651882</v>
      </c>
      <c r="G38">
        <f>VLOOKUP(G$20,'paste data'!$A$2:$CN$100,'graph data'!$A38+2,FALSE)/'graph data'!$CE$21</f>
        <v>0.060736052914331755</v>
      </c>
      <c r="H38">
        <f>VLOOKUP(H$20,'paste data'!$A$2:$CN$100,'graph data'!$A38+2,FALSE)/'graph data'!$CE$21</f>
        <v>0.07000628583624184</v>
      </c>
      <c r="I38">
        <f>VLOOKUP(I$20,'paste data'!$A$2:$CN$100,'graph data'!$A38+2,FALSE)/'graph data'!$CE$21</f>
        <v>0.5664832533459149</v>
      </c>
      <c r="J38">
        <f>VLOOKUP(J$20,'paste data'!$A$2:$CN$100,'graph data'!$A38+2,FALSE)/'graph data'!$CE$21</f>
        <v>-0.029432914765044962</v>
      </c>
      <c r="K38">
        <f>VLOOKUP(K$20,'paste data'!$A$2:$CN$100,'graph data'!$A38+2,FALSE)/'graph data'!$CE$21</f>
        <v>0</v>
      </c>
      <c r="L38">
        <f>VLOOKUP(L$20,'paste data'!$A$2:$CN$100,'graph data'!$A38+2,FALSE)/'graph data'!$CE$21</f>
        <v>0</v>
      </c>
      <c r="M38">
        <f>VLOOKUP(M$20,'paste data'!$A$2:$CN$100,'graph data'!$A38+2,FALSE)/'graph data'!$CE$21</f>
        <v>0</v>
      </c>
      <c r="N38">
        <f>VLOOKUP(N$20,'paste data'!$A$2:$CN$100,'graph data'!$A38+2,FALSE)/'graph data'!$CE$21</f>
        <v>0.060736052914331755</v>
      </c>
      <c r="O38">
        <f>VLOOKUP(O$20,'paste data'!$A$2:$CN$100,'graph data'!$A38+2,FALSE)/'graph data'!$CE$21</f>
        <v>0.010541421290639747</v>
      </c>
      <c r="P38">
        <f>VLOOKUP(P$20,'paste data'!$A$2:$CN$100,'graph data'!$A38+2,FALSE)/'graph data'!$CE$21</f>
        <v>-0.0009049483778402397</v>
      </c>
      <c r="Q38">
        <f>VLOOKUP(Q$20,'paste data'!$A$2:$CN$100,'graph data'!$A38+2,FALSE)/'graph data'!$CE$21</f>
        <v>0.07784815507055186</v>
      </c>
      <c r="R38">
        <f>VLOOKUP(R$20,'paste data'!$A$2:$CN$100,'graph data'!$A38+2,FALSE)/'graph data'!$CE$21</f>
        <v>0.0079939846046906</v>
      </c>
      <c r="S38">
        <f>VLOOKUP(S$20,'paste data'!$A$2:$CN$100,'graph data'!$A38+2,FALSE)/'graph data'!$CE$21</f>
        <v>0.07000628583624184</v>
      </c>
      <c r="T38">
        <f>VLOOKUP(T$20,'paste data'!$A$2:$CN$100,'graph data'!$A38+2,FALSE)/'graph data'!$CE$21</f>
        <v>0.014492826729244774</v>
      </c>
      <c r="U38">
        <f>VLOOKUP(U$20,'paste data'!$A$2:$CN$100,'graph data'!$A38+2,FALSE)/'graph data'!$CE$21</f>
        <v>0</v>
      </c>
      <c r="V38">
        <f>VLOOKUP(V$20,'paste data'!$A$2:$CN$100,'graph data'!$A38+2,FALSE)/'graph data'!$CE$21</f>
        <v>0.11967469595571766</v>
      </c>
      <c r="W38">
        <f>VLOOKUP(W$20,'paste data'!$A$2:$CN$100,'graph data'!$A38+2,FALSE)/'graph data'!$CE$21</f>
        <v>0.017202117597688263</v>
      </c>
      <c r="X38">
        <f>VLOOKUP(X$20,'paste data'!$A$2:$CN$100,'graph data'!$A38+2,FALSE)/'graph data'!$CE$21</f>
        <v>-0.009270232921910083</v>
      </c>
      <c r="Y38">
        <f>VLOOKUP(Y$20,'paste data'!$A$2:$CN$100,'graph data'!$A38+2,FALSE)/'graph data'!$CE$21</f>
        <v>-0.003951405438605027</v>
      </c>
      <c r="Z38">
        <f>VLOOKUP(Z$20,'paste data'!$A$2:$CN$100,'graph data'!$A38+2,FALSE)/'graph data'!$CE$21</f>
        <v>-0.0009049483778402397</v>
      </c>
      <c r="AA38">
        <f>VLOOKUP(AA$20,'paste data'!$A$2:$CN$100,'graph data'!$A38+2,FALSE)/'graph data'!$CE$21</f>
        <v>-0.0418265408851658</v>
      </c>
      <c r="AB38">
        <f>VLOOKUP(AB$20,'paste data'!$A$2:$CN$100,'graph data'!$A38+2,FALSE)/'graph data'!$CE$21</f>
        <v>-0.009208132992997664</v>
      </c>
      <c r="AD38">
        <f t="shared" si="14"/>
        <v>17</v>
      </c>
      <c r="AE38">
        <f>VLOOKUP(AE$20,'paste data'!$A$2:$CN$100,'graph data'!$AD38+2,FALSE)/'graph data'!$CE$21</f>
        <v>0.5376463262875145</v>
      </c>
      <c r="AF38">
        <f>VLOOKUP(AF$20,'paste data'!$A$2:$CN$100,'graph data'!$AD38+2,FALSE)/'graph data'!$CE$21</f>
        <v>0.5672571251101179</v>
      </c>
      <c r="AG38">
        <f>VLOOKUP(AG$20,'paste data'!$A$2:$CN$100,'graph data'!$AD38+2,FALSE)/'graph data'!$CE$21</f>
        <v>-0.02961079882260344</v>
      </c>
      <c r="AH38">
        <f>VLOOKUP(AH$20,'paste data'!$A$2:$CN$100,'graph data'!$AD38+2,FALSE)/'graph data'!$CE$21</f>
        <v>0.0005959877066446368</v>
      </c>
      <c r="AI38">
        <f>VLOOKUP(AI$20,'paste data'!$A$2:$CN$100,'graph data'!$AD38+2,FALSE)/'graph data'!$CE$21</f>
        <v>0.0007738717642031158</v>
      </c>
      <c r="AJ38">
        <f>VLOOKUP(AJ$20,'paste data'!$A$2:$CN$100,'graph data'!$AD38+2,FALSE)/'graph data'!$CE$21</f>
        <v>-0.000177884057558479</v>
      </c>
      <c r="AK38">
        <f>VLOOKUP(AK$20,'paste data'!$A$2:$CN$100,'graph data'!$AD38+2,FALSE)/'graph data'!$CE$21</f>
        <v>0.5370503385808698</v>
      </c>
      <c r="AL38">
        <f>VLOOKUP(AL$20,'paste data'!$A$2:$CN$100,'graph data'!$AD38+2,FALSE)/'graph data'!$CE$21</f>
        <v>0.5664832533459149</v>
      </c>
      <c r="AM38">
        <f>VLOOKUP(AM$20,'paste data'!$A$2:$CN$100,'graph data'!$AD38+2,FALSE)/'graph data'!$CE$21</f>
        <v>-0.029432914765044962</v>
      </c>
      <c r="AN38">
        <f>VLOOKUP(AN$20,'paste data'!$A$2:$CN$100,'graph data'!$AD38+2,FALSE)/'graph data'!$CE$21</f>
        <v>0</v>
      </c>
      <c r="AO38">
        <f>VLOOKUP(AO$20,'paste data'!$A$2:$CN$100,'graph data'!$AD38+2,FALSE)/'graph data'!$CE$21</f>
        <v>0</v>
      </c>
      <c r="AP38">
        <f>VLOOKUP(AP$20,'paste data'!$A$2:$CN$100,'graph data'!$AD38+2,FALSE)/'graph data'!$CE$21</f>
        <v>0</v>
      </c>
      <c r="AQ38">
        <f>VLOOKUP(AQ$20,'paste data'!$A$2:$CN$100,'graph data'!$AD38+2,FALSE)/'graph data'!$CE$21</f>
        <v>0.19181775962221043</v>
      </c>
      <c r="AR38">
        <f>VLOOKUP(AR$20,'paste data'!$A$2:$CN$100,'graph data'!$AD38+2,FALSE)/'graph data'!$CE$21</f>
        <v>0.008956162160817701</v>
      </c>
      <c r="AS38">
        <f>VLOOKUP(AS$20,'paste data'!$A$2:$CN$100,'graph data'!$AD38+2,FALSE)/'graph data'!$CE$21</f>
        <v>0.056054992034887945</v>
      </c>
      <c r="AT38">
        <f>VLOOKUP(AT$20,'paste data'!$A$2:$CN$100,'graph data'!$AD38+2,FALSE)/'graph data'!$CE$21</f>
        <v>0.2910196609166713</v>
      </c>
      <c r="AU38">
        <f>VLOOKUP(AU$20,'paste data'!$A$2:$CN$100,'graph data'!$AD38+2,FALSE)/'graph data'!$CE$21</f>
        <v>-0.01079823615371748</v>
      </c>
      <c r="AV38">
        <f>VLOOKUP(AV$20,'paste data'!$A$2:$CN$100,'graph data'!$AD38+2,FALSE)/'graph data'!$CE$21</f>
        <v>0.1951363620409266</v>
      </c>
      <c r="AW38">
        <f>VLOOKUP(AW$20,'paste data'!$A$2:$CN$100,'graph data'!$AD38+2,FALSE)/'graph data'!$CE$21</f>
        <v>0.009703796863515659</v>
      </c>
      <c r="AX38">
        <f>VLOOKUP(AX$20,'paste data'!$A$2:$CN$100,'graph data'!$AD38+2,FALSE)/'graph data'!$CE$21</f>
        <v>0.05664085644017346</v>
      </c>
      <c r="AY38">
        <f>VLOOKUP(AY$20,'paste data'!$A$2:$CN$100,'graph data'!$AD38+2,FALSE)/'graph data'!$CE$21</f>
        <v>0.3044954977720976</v>
      </c>
      <c r="AZ38">
        <f>VLOOKUP(AZ$20,'paste data'!$A$2:$CN$100,'graph data'!$AD38+2,FALSE)/'graph data'!$CE$21</f>
        <v>0.0005067402292014856</v>
      </c>
      <c r="BA38">
        <f>VLOOKUP(BA$20,'paste data'!$A$2:$CN$100,'graph data'!$AD38+2,FALSE)/'graph data'!$CE$21</f>
        <v>-0.003318602418716198</v>
      </c>
      <c r="BB38">
        <f>VLOOKUP(BB$20,'paste data'!$A$2:$CN$100,'graph data'!$AD38+2,FALSE)/'graph data'!$CE$21</f>
        <v>-0.0007476347026979581</v>
      </c>
      <c r="BC38">
        <f>VLOOKUP(BC$20,'paste data'!$A$2:$CN$100,'graph data'!$AD38+2,FALSE)/'graph data'!$CE$21</f>
        <v>-0.0005858644052855106</v>
      </c>
      <c r="BD38">
        <f>VLOOKUP(BD$20,'paste data'!$A$2:$CN$100,'graph data'!$AD38+2,FALSE)/'graph data'!$CE$21</f>
        <v>-0.013475836855426328</v>
      </c>
      <c r="BE38">
        <f>VLOOKUP(BE$20,'paste data'!$A$2:$CN$100,'graph data'!$AD38+2,FALSE)/'graph data'!$CE$21</f>
        <v>-0.011304976382918967</v>
      </c>
      <c r="BG38">
        <f t="shared" si="5"/>
        <v>0.5672571251101179</v>
      </c>
      <c r="BH38">
        <f t="shared" si="6"/>
        <v>-0.02961079882260344</v>
      </c>
      <c r="BI38">
        <f t="shared" si="7"/>
        <v>0.5667503848809164</v>
      </c>
      <c r="BJ38">
        <f t="shared" si="8"/>
        <v>-0.018305822439684476</v>
      </c>
      <c r="BL38">
        <f t="shared" si="15"/>
        <v>17</v>
      </c>
      <c r="BM38">
        <f>VLOOKUP(BM$20,'paste data'!$A$2:$CN$100,'graph data'!$BL38+2,FALSE)/$CE$21</f>
        <v>0.69756470042861</v>
      </c>
      <c r="BN38">
        <f>VLOOKUP(BN$20,'paste data'!$A$2:$CN$100,'graph data'!$BL38+2,FALSE)/$CE$21</f>
        <v>0.7615034785807364</v>
      </c>
      <c r="BO38">
        <f>VLOOKUP(BO$20,'paste data'!$A$2:$CN$100,'graph data'!$BL38+2,FALSE)/$CE$21</f>
        <v>0.2041738085212043</v>
      </c>
      <c r="BP38">
        <f>VLOOKUP(BP$20,'paste data'!$A$2:$CN$100,'graph data'!$BL38+2,FALSE)/$CE$21</f>
        <v>0.07000628583624181</v>
      </c>
      <c r="BQ38">
        <f>VLOOKUP(BQ$20,'paste data'!$A$2:$CN$100,'graph data'!$BL38+2,FALSE)/$CE$21</f>
        <v>0.014492826729244769</v>
      </c>
      <c r="BR38">
        <f>VLOOKUP(BR$20,'paste data'!$A$2:$CN$100,'graph data'!$BL38+2,FALSE)/$CE$21</f>
        <v>0.11967469595571772</v>
      </c>
      <c r="BS38">
        <f>VLOOKUP(BS$20,'paste data'!$A$2:$CN$100,'graph data'!$BL38+2,FALSE)/$CE$21</f>
        <v>0.5573296700595322</v>
      </c>
      <c r="BT38">
        <f>VLOOKUP(BT$20,'paste data'!$A$2:$CN$100,'graph data'!$BL38+2,FALSE)/$CE$21</f>
        <v>0.181565269017986</v>
      </c>
      <c r="BU38">
        <f>VLOOKUP(BU$20,'paste data'!$A$2:$CN$100,'graph data'!$BL38+2,FALSE)/$CE$21</f>
        <v>0.009963544981857477</v>
      </c>
      <c r="BV38">
        <f>VLOOKUP(BV$20,'paste data'!$A$2:$CN$100,'graph data'!$BL38+2,FALSE)/$CE$21</f>
        <v>0.057047970726779355</v>
      </c>
      <c r="BW38">
        <f>VLOOKUP(BW$20,'paste data'!$A$2:$CN$100,'graph data'!$BL38+2,FALSE)/$CE$21</f>
        <v>0</v>
      </c>
      <c r="BX38">
        <f>VLOOKUP(BX$20,'paste data'!$A$2:$CN$100,'graph data'!$BL38+2,FALSE)/$CE$21</f>
        <v>0.36580085605968865</v>
      </c>
      <c r="BY38">
        <f>VLOOKUP(BY$20,'paste data'!$A$2:$CN$100,'graph data'!$BL38+2,FALSE)/$CE$21</f>
        <v>0.06393877815212656</v>
      </c>
      <c r="BZ38">
        <f>VLOOKUP(BZ$20,'paste data'!$A$2:$CN$100,'graph data'!$BL38+2,FALSE)/$CE$21</f>
        <v>0.06224082601211807</v>
      </c>
      <c r="CA38">
        <f>VLOOKUP(CA$20,'paste data'!$A$2:$CN$100,'graph data'!$BL38+2,FALSE)/$CE$21</f>
        <v>0</v>
      </c>
      <c r="CB38">
        <f>VLOOKUP(CB$20,'paste data'!$A$2:$CN$100,'graph data'!$BL38+2,FALSE)/$CE$21</f>
        <v>0.0016979521400084861</v>
      </c>
      <c r="CC38">
        <f t="shared" si="9"/>
        <v>0.422848826786468</v>
      </c>
      <c r="CF38">
        <f>VLOOKUP(CF$20,'paste data'!$A$2:$CN$100,'graph data'!$BL38+2,FALSE)</f>
        <v>27497.795716510118</v>
      </c>
      <c r="CH38">
        <v>17</v>
      </c>
      <c r="CI38">
        <f>VLOOKUP(CI$20,'paste data'!$A$2:$CN$100,'graph data'!$CH38+2,FALSE)/'graph data'!$CE$21</f>
        <v>0.69756470042861</v>
      </c>
      <c r="CJ38">
        <f>VLOOKUP(CJ$20,'paste data'!$A$2:$CN$100,'graph data'!$CH38+2,FALSE)/'graph data'!$CE$21</f>
        <v>0.5376463262875145</v>
      </c>
      <c r="CK38">
        <f>VLOOKUP(CK$20,'paste data'!$A$2:$CN$100,'graph data'!$CH38+2,FALSE)/'graph data'!$CE$21</f>
        <v>0.15621466550237367</v>
      </c>
      <c r="CL38">
        <f t="shared" si="10"/>
        <v>0.00370370863872177</v>
      </c>
      <c r="CM38">
        <f t="shared" si="16"/>
        <v>-0.004367518352720148</v>
      </c>
      <c r="CN38">
        <f t="shared" si="17"/>
        <v>0.0080712269914419</v>
      </c>
      <c r="CO38" s="24">
        <f t="shared" si="18"/>
        <v>0</v>
      </c>
      <c r="CR38">
        <f>VLOOKUP(CR$20,'paste data'!$A$2:$CN$100,'graph data'!$CH38+2,FALSE)/'graph data'!$CE$21</f>
        <v>0.018883264851891797</v>
      </c>
      <c r="CS38">
        <f>VLOOKUP(CS$20,'paste data'!$A$2:$CN$100,'graph data'!$CH38+2,FALSE)/'graph data'!$CE$21</f>
        <v>0.010812037860449897</v>
      </c>
      <c r="CT38">
        <f>VLOOKUP(CT$20,'paste data'!$A$2:$CN$100,'graph data'!$CH38+2,FALSE)/'graph data'!$CE$21</f>
        <v>0.0034636517045400763</v>
      </c>
      <c r="CU38">
        <f>VLOOKUP(CU$20,'paste data'!$A$2:$CN$100,'graph data'!$CH38+2,FALSE)/'graph data'!$CE$21</f>
        <v>0.007831170057260224</v>
      </c>
      <c r="CV38">
        <f>VLOOKUP(CV$20,'paste data'!$A$2:$CN$100,'graph data'!$CH38+2,FALSE)/'graph data'!$CE$21</f>
        <v>-0.01079823615371748</v>
      </c>
      <c r="CW38" s="8">
        <f t="shared" si="11"/>
        <v>0.011226442582958197</v>
      </c>
      <c r="CY38" s="5">
        <f t="shared" si="12"/>
        <v>0.018629406210977705</v>
      </c>
    </row>
    <row r="39" spans="1:103" ht="12.75">
      <c r="A39">
        <f t="shared" si="13"/>
        <v>18</v>
      </c>
      <c r="B39">
        <f>VLOOKUP(B$20,'paste data'!$A$2:$CN$100,'graph data'!$A39+2,FALSE)/'graph data'!$CE$21</f>
        <v>0.6389074895484312</v>
      </c>
      <c r="C39">
        <f>VLOOKUP(C$20,'paste data'!$A$2:$CN$100,'graph data'!$A39+2,FALSE)/'graph data'!$CE$21</f>
        <v>0.5300356324837047</v>
      </c>
      <c r="D39">
        <f>VLOOKUP(D$20,'paste data'!$A$2:$CN$100,'graph data'!$A39+2,FALSE)/'graph data'!$CE$21</f>
        <v>0.1088718570647265</v>
      </c>
      <c r="E39">
        <f>VLOOKUP(E$20,'paste data'!$A$2:$CN$100,'graph data'!$A39+2,FALSE)/'graph data'!$CE$21</f>
        <v>0.18205816342489858</v>
      </c>
      <c r="F39">
        <f>VLOOKUP(F$20,'paste data'!$A$2:$CN$100,'graph data'!$A39+2,FALSE)/'graph data'!$CE$21</f>
        <v>-0.07318630636017205</v>
      </c>
      <c r="G39">
        <f>VLOOKUP(G$20,'paste data'!$A$2:$CN$100,'graph data'!$A39+2,FALSE)/'graph data'!$CE$21</f>
        <v>0.02037458936112619</v>
      </c>
      <c r="H39">
        <f>VLOOKUP(H$20,'paste data'!$A$2:$CN$100,'graph data'!$A39+2,FALSE)/'graph data'!$CE$21</f>
        <v>0.03046233877006687</v>
      </c>
      <c r="I39">
        <f>VLOOKUP(I$20,'paste data'!$A$2:$CN$100,'graph data'!$A39+2,FALSE)/'graph data'!$CE$21</f>
        <v>0.5757993019813629</v>
      </c>
      <c r="J39">
        <f>VLOOKUP(J$20,'paste data'!$A$2:$CN$100,'graph data'!$A39+2,FALSE)/'graph data'!$CE$21</f>
        <v>-0.046712431494652706</v>
      </c>
      <c r="K39">
        <f>VLOOKUP(K$20,'paste data'!$A$2:$CN$100,'graph data'!$A39+2,FALSE)/'graph data'!$CE$21</f>
        <v>0</v>
      </c>
      <c r="L39">
        <f>VLOOKUP(L$20,'paste data'!$A$2:$CN$100,'graph data'!$A39+2,FALSE)/'graph data'!$CE$21</f>
        <v>0</v>
      </c>
      <c r="M39">
        <f>VLOOKUP(M$20,'paste data'!$A$2:$CN$100,'graph data'!$A39+2,FALSE)/'graph data'!$CE$21</f>
        <v>0</v>
      </c>
      <c r="N39">
        <f>VLOOKUP(N$20,'paste data'!$A$2:$CN$100,'graph data'!$A39+2,FALSE)/'graph data'!$CE$21</f>
        <v>0.02037458936112619</v>
      </c>
      <c r="O39">
        <f>VLOOKUP(O$20,'paste data'!$A$2:$CN$100,'graph data'!$A39+2,FALSE)/'graph data'!$CE$21</f>
        <v>0.009031341270876741</v>
      </c>
      <c r="P39">
        <f>VLOOKUP(P$20,'paste data'!$A$2:$CN$100,'graph data'!$A39+2,FALSE)/'graph data'!$CE$21</f>
        <v>-0.0014742323740283127</v>
      </c>
      <c r="Q39">
        <f>VLOOKUP(Q$20,'paste data'!$A$2:$CN$100,'graph data'!$A39+2,FALSE)/'graph data'!$CE$21</f>
        <v>0.07415958682652071</v>
      </c>
      <c r="R39">
        <f>VLOOKUP(R$20,'paste data'!$A$2:$CN$100,'graph data'!$A39+2,FALSE)/'graph data'!$CE$21</f>
        <v>0.0067805719802312035</v>
      </c>
      <c r="S39">
        <f>VLOOKUP(S$20,'paste data'!$A$2:$CN$100,'graph data'!$A39+2,FALSE)/'graph data'!$CE$21</f>
        <v>0.03046233877006687</v>
      </c>
      <c r="T39">
        <f>VLOOKUP(T$20,'paste data'!$A$2:$CN$100,'graph data'!$A39+2,FALSE)/'graph data'!$CE$21</f>
        <v>0.014811096592790679</v>
      </c>
      <c r="U39">
        <f>VLOOKUP(U$20,'paste data'!$A$2:$CN$100,'graph data'!$A39+2,FALSE)/'graph data'!$CE$21</f>
        <v>0</v>
      </c>
      <c r="V39">
        <f>VLOOKUP(V$20,'paste data'!$A$2:$CN$100,'graph data'!$A39+2,FALSE)/'graph data'!$CE$21</f>
        <v>0.11967469595571767</v>
      </c>
      <c r="W39">
        <f>VLOOKUP(W$20,'paste data'!$A$2:$CN$100,'graph data'!$A39+2,FALSE)/'graph data'!$CE$21</f>
        <v>0.017110032106323367</v>
      </c>
      <c r="X39">
        <f>VLOOKUP(X$20,'paste data'!$A$2:$CN$100,'graph data'!$A39+2,FALSE)/'graph data'!$CE$21</f>
        <v>-0.010087749408940683</v>
      </c>
      <c r="Y39">
        <f>VLOOKUP(Y$20,'paste data'!$A$2:$CN$100,'graph data'!$A39+2,FALSE)/'graph data'!$CE$21</f>
        <v>-0.005779755321913936</v>
      </c>
      <c r="Z39">
        <f>VLOOKUP(Z$20,'paste data'!$A$2:$CN$100,'graph data'!$A39+2,FALSE)/'graph data'!$CE$21</f>
        <v>-0.0014742323740283127</v>
      </c>
      <c r="AA39">
        <f>VLOOKUP(AA$20,'paste data'!$A$2:$CN$100,'graph data'!$A39+2,FALSE)/'graph data'!$CE$21</f>
        <v>-0.04551510912919696</v>
      </c>
      <c r="AB39">
        <f>VLOOKUP(AB$20,'paste data'!$A$2:$CN$100,'graph data'!$A39+2,FALSE)/'graph data'!$CE$21</f>
        <v>-0.010329460126092165</v>
      </c>
      <c r="AD39">
        <f t="shared" si="14"/>
        <v>18</v>
      </c>
      <c r="AE39">
        <f>VLOOKUP(AE$20,'paste data'!$A$2:$CN$100,'graph data'!$AD39+2,FALSE)/'graph data'!$CE$21</f>
        <v>0.5300356324837047</v>
      </c>
      <c r="AF39">
        <f>VLOOKUP(AF$20,'paste data'!$A$2:$CN$100,'graph data'!$AD39+2,FALSE)/'graph data'!$CE$21</f>
        <v>0.577133698645342</v>
      </c>
      <c r="AG39">
        <f>VLOOKUP(AG$20,'paste data'!$A$2:$CN$100,'graph data'!$AD39+2,FALSE)/'graph data'!$CE$21</f>
        <v>-0.04709806616163723</v>
      </c>
      <c r="AH39">
        <f>VLOOKUP(AH$20,'paste data'!$A$2:$CN$100,'graph data'!$AD39+2,FALSE)/'graph data'!$CE$21</f>
        <v>0.0009487619969946221</v>
      </c>
      <c r="AI39">
        <f>VLOOKUP(AI$20,'paste data'!$A$2:$CN$100,'graph data'!$AD39+2,FALSE)/'graph data'!$CE$21</f>
        <v>0.0013343966639791465</v>
      </c>
      <c r="AJ39">
        <f>VLOOKUP(AJ$20,'paste data'!$A$2:$CN$100,'graph data'!$AD39+2,FALSE)/'graph data'!$CE$21</f>
        <v>-0.00038563466698452435</v>
      </c>
      <c r="AK39">
        <f>VLOOKUP(AK$20,'paste data'!$A$2:$CN$100,'graph data'!$AD39+2,FALSE)/'graph data'!$CE$21</f>
        <v>0.5290868704867101</v>
      </c>
      <c r="AL39">
        <f>VLOOKUP(AL$20,'paste data'!$A$2:$CN$100,'graph data'!$AD39+2,FALSE)/'graph data'!$CE$21</f>
        <v>0.5757993019813629</v>
      </c>
      <c r="AM39">
        <f>VLOOKUP(AM$20,'paste data'!$A$2:$CN$100,'graph data'!$AD39+2,FALSE)/'graph data'!$CE$21</f>
        <v>-0.046712431494652706</v>
      </c>
      <c r="AN39">
        <f>VLOOKUP(AN$20,'paste data'!$A$2:$CN$100,'graph data'!$AD39+2,FALSE)/'graph data'!$CE$21</f>
        <v>0</v>
      </c>
      <c r="AO39">
        <f>VLOOKUP(AO$20,'paste data'!$A$2:$CN$100,'graph data'!$AD39+2,FALSE)/'graph data'!$CE$21</f>
        <v>0</v>
      </c>
      <c r="AP39">
        <f>VLOOKUP(AP$20,'paste data'!$A$2:$CN$100,'graph data'!$AD39+2,FALSE)/'graph data'!$CE$21</f>
        <v>0</v>
      </c>
      <c r="AQ39">
        <f>VLOOKUP(AQ$20,'paste data'!$A$2:$CN$100,'graph data'!$AD39+2,FALSE)/'graph data'!$CE$21</f>
        <v>0.19847165495210625</v>
      </c>
      <c r="AR39">
        <f>VLOOKUP(AR$20,'paste data'!$A$2:$CN$100,'graph data'!$AD39+2,FALSE)/'graph data'!$CE$21</f>
        <v>0.008116406174405722</v>
      </c>
      <c r="AS39">
        <f>VLOOKUP(AS$20,'paste data'!$A$2:$CN$100,'graph data'!$AD39+2,FALSE)/'graph data'!$CE$21</f>
        <v>0.05821771698375582</v>
      </c>
      <c r="AT39">
        <f>VLOOKUP(AT$20,'paste data'!$A$2:$CN$100,'graph data'!$AD39+2,FALSE)/'graph data'!$CE$21</f>
        <v>0.27990269664271866</v>
      </c>
      <c r="AU39">
        <f>VLOOKUP(AU$20,'paste data'!$A$2:$CN$100,'graph data'!$AD39+2,FALSE)/'graph data'!$CE$21</f>
        <v>-0.015621604266276373</v>
      </c>
      <c r="AV39">
        <f>VLOOKUP(AV$20,'paste data'!$A$2:$CN$100,'graph data'!$AD39+2,FALSE)/'graph data'!$CE$21</f>
        <v>0.20385062560071296</v>
      </c>
      <c r="AW39">
        <f>VLOOKUP(AW$20,'paste data'!$A$2:$CN$100,'graph data'!$AD39+2,FALSE)/'graph data'!$CE$21</f>
        <v>0.009327464203403293</v>
      </c>
      <c r="AX39">
        <f>VLOOKUP(AX$20,'paste data'!$A$2:$CN$100,'graph data'!$AD39+2,FALSE)/'graph data'!$CE$21</f>
        <v>0.0593134000304756</v>
      </c>
      <c r="AY39">
        <f>VLOOKUP(AY$20,'paste data'!$A$2:$CN$100,'graph data'!$AD39+2,FALSE)/'graph data'!$CE$21</f>
        <v>0.3026547969361977</v>
      </c>
      <c r="AZ39">
        <f>VLOOKUP(AZ$20,'paste data'!$A$2:$CN$100,'graph data'!$AD39+2,FALSE)/'graph data'!$CE$21</f>
        <v>0.0006530152105732532</v>
      </c>
      <c r="BA39">
        <f>VLOOKUP(BA$20,'paste data'!$A$2:$CN$100,'graph data'!$AD39+2,FALSE)/'graph data'!$CE$21</f>
        <v>-0.005378970648606691</v>
      </c>
      <c r="BB39">
        <f>VLOOKUP(BB$20,'paste data'!$A$2:$CN$100,'graph data'!$AD39+2,FALSE)/'graph data'!$CE$21</f>
        <v>-0.0012110580289975707</v>
      </c>
      <c r="BC39">
        <f>VLOOKUP(BC$20,'paste data'!$A$2:$CN$100,'graph data'!$AD39+2,FALSE)/'graph data'!$CE$21</f>
        <v>-0.0010956830467197768</v>
      </c>
      <c r="BD39">
        <f>VLOOKUP(BD$20,'paste data'!$A$2:$CN$100,'graph data'!$AD39+2,FALSE)/'graph data'!$CE$21</f>
        <v>-0.022752100293479037</v>
      </c>
      <c r="BE39">
        <f>VLOOKUP(BE$20,'paste data'!$A$2:$CN$100,'graph data'!$AD39+2,FALSE)/'graph data'!$CE$21</f>
        <v>-0.016274619476849626</v>
      </c>
      <c r="BG39">
        <f t="shared" si="5"/>
        <v>0.577133698645342</v>
      </c>
      <c r="BH39">
        <f t="shared" si="6"/>
        <v>-0.04709806616163723</v>
      </c>
      <c r="BI39">
        <f t="shared" si="7"/>
        <v>0.5764806834347688</v>
      </c>
      <c r="BJ39">
        <f t="shared" si="8"/>
        <v>-0.030823446684787606</v>
      </c>
      <c r="BL39">
        <f t="shared" si="15"/>
        <v>18</v>
      </c>
      <c r="BM39">
        <f>VLOOKUP(BM$20,'paste data'!$A$2:$CN$100,'graph data'!$BL39+2,FALSE)/$CE$21</f>
        <v>0.6299906221057802</v>
      </c>
      <c r="BN39">
        <f>VLOOKUP(BN$20,'paste data'!$A$2:$CN$100,'graph data'!$BL39+2,FALSE)/$CE$21</f>
        <v>0.7348286720833355</v>
      </c>
      <c r="BO39">
        <f>VLOOKUP(BO$20,'paste data'!$A$2:$CN$100,'graph data'!$BL39+2,FALSE)/$CE$21</f>
        <v>0.16494813131857522</v>
      </c>
      <c r="BP39">
        <f>VLOOKUP(BP$20,'paste data'!$A$2:$CN$100,'graph data'!$BL39+2,FALSE)/$CE$21</f>
        <v>0.03046233877006686</v>
      </c>
      <c r="BQ39">
        <f>VLOOKUP(BQ$20,'paste data'!$A$2:$CN$100,'graph data'!$BL39+2,FALSE)/$CE$21</f>
        <v>0.014811096592790673</v>
      </c>
      <c r="BR39">
        <f>VLOOKUP(BR$20,'paste data'!$A$2:$CN$100,'graph data'!$BL39+2,FALSE)/$CE$21</f>
        <v>0.11967469595571772</v>
      </c>
      <c r="BS39">
        <f>VLOOKUP(BS$20,'paste data'!$A$2:$CN$100,'graph data'!$BL39+2,FALSE)/$CE$21</f>
        <v>0.5698805407647602</v>
      </c>
      <c r="BT39">
        <f>VLOOKUP(BT$20,'paste data'!$A$2:$CN$100,'graph data'!$BL39+2,FALSE)/$CE$21</f>
        <v>0.175070827892642</v>
      </c>
      <c r="BU39">
        <f>VLOOKUP(BU$20,'paste data'!$A$2:$CN$100,'graph data'!$BL39+2,FALSE)/$CE$21</f>
        <v>0.01009371963125333</v>
      </c>
      <c r="BV39">
        <f>VLOOKUP(BV$20,'paste data'!$A$2:$CN$100,'graph data'!$BL39+2,FALSE)/$CE$21</f>
        <v>0.05989353382621372</v>
      </c>
      <c r="BW39">
        <f>VLOOKUP(BW$20,'paste data'!$A$2:$CN$100,'graph data'!$BL39+2,FALSE)/$CE$21</f>
        <v>0</v>
      </c>
      <c r="BX39">
        <f>VLOOKUP(BX$20,'paste data'!$A$2:$CN$100,'graph data'!$BL39+2,FALSE)/$CE$21</f>
        <v>0.3847159932408649</v>
      </c>
      <c r="BY39">
        <f>VLOOKUP(BY$20,'paste data'!$A$2:$CN$100,'graph data'!$BL39+2,FALSE)/$CE$21</f>
        <v>0.10483804997755526</v>
      </c>
      <c r="BZ39">
        <f>VLOOKUP(BZ$20,'paste data'!$A$2:$CN$100,'graph data'!$BL39+2,FALSE)/$CE$21</f>
        <v>0.10211176634245585</v>
      </c>
      <c r="CA39">
        <f>VLOOKUP(CA$20,'paste data'!$A$2:$CN$100,'graph data'!$BL39+2,FALSE)/$CE$21</f>
        <v>0</v>
      </c>
      <c r="CB39">
        <f>VLOOKUP(CB$20,'paste data'!$A$2:$CN$100,'graph data'!$BL39+2,FALSE)/$CE$21</f>
        <v>0.002726283635099403</v>
      </c>
      <c r="CC39">
        <f t="shared" si="9"/>
        <v>0.4446095270670786</v>
      </c>
      <c r="CF39">
        <f>VLOOKUP(CF$20,'paste data'!$A$2:$CN$100,'graph data'!$BL39+2,FALSE)</f>
        <v>45087.118723807085</v>
      </c>
      <c r="CH39">
        <v>18</v>
      </c>
      <c r="CI39">
        <f>VLOOKUP(CI$20,'paste data'!$A$2:$CN$100,'graph data'!$CH39+2,FALSE)/'graph data'!$CE$21</f>
        <v>0.6299906221057802</v>
      </c>
      <c r="CJ39">
        <f>VLOOKUP(CJ$20,'paste data'!$A$2:$CN$100,'graph data'!$CH39+2,FALSE)/'graph data'!$CE$21</f>
        <v>0.5300356324837047</v>
      </c>
      <c r="CK39">
        <f>VLOOKUP(CK$20,'paste data'!$A$2:$CN$100,'graph data'!$CH39+2,FALSE)/'graph data'!$CE$21</f>
        <v>0.1088718570647265</v>
      </c>
      <c r="CL39">
        <f t="shared" si="10"/>
        <v>-0.008916867442651008</v>
      </c>
      <c r="CM39">
        <f t="shared" si="16"/>
        <v>-0.01809823730315361</v>
      </c>
      <c r="CN39">
        <f t="shared" si="17"/>
        <v>0.009181369860502431</v>
      </c>
      <c r="CO39" s="24">
        <f t="shared" si="18"/>
        <v>0</v>
      </c>
      <c r="CR39">
        <f>VLOOKUP(CR$20,'paste data'!$A$2:$CN$100,'graph data'!$CH39+2,FALSE)/'graph data'!$CE$21</f>
        <v>0.021480530650776746</v>
      </c>
      <c r="CS39">
        <f>VLOOKUP(CS$20,'paste data'!$A$2:$CN$100,'graph data'!$CH39+2,FALSE)/'graph data'!$CE$21</f>
        <v>0.012299160790274315</v>
      </c>
      <c r="CT39">
        <f>VLOOKUP(CT$20,'paste data'!$A$2:$CN$100,'graph data'!$CH39+2,FALSE)/'graph data'!$CE$21</f>
        <v>0.008885298426450841</v>
      </c>
      <c r="CU39">
        <f>VLOOKUP(CU$20,'paste data'!$A$2:$CN$100,'graph data'!$CH39+2,FALSE)/'graph data'!$CE$21</f>
        <v>0.026983535729604453</v>
      </c>
      <c r="CV39">
        <f>VLOOKUP(CV$20,'paste data'!$A$2:$CN$100,'graph data'!$CH39+2,FALSE)/'graph data'!$CE$21</f>
        <v>-0.015621604266276373</v>
      </c>
      <c r="CW39" s="8">
        <f t="shared" si="11"/>
        <v>0.042831646667073266</v>
      </c>
      <c r="CY39" s="5">
        <f t="shared" si="12"/>
        <v>0.04260513999588082</v>
      </c>
    </row>
    <row r="40" spans="1:103" ht="12.75">
      <c r="A40">
        <f t="shared" si="13"/>
        <v>19</v>
      </c>
      <c r="B40">
        <f>VLOOKUP(B$20,'paste data'!$A$2:$CN$100,'graph data'!$A40+2,FALSE)/'graph data'!$CE$21</f>
        <v>0.599774783489361</v>
      </c>
      <c r="C40">
        <f>VLOOKUP(C$20,'paste data'!$A$2:$CN$100,'graph data'!$A40+2,FALSE)/'graph data'!$CE$21</f>
        <v>0.4985012957041025</v>
      </c>
      <c r="D40">
        <f>VLOOKUP(D$20,'paste data'!$A$2:$CN$100,'graph data'!$A40+2,FALSE)/'graph data'!$CE$21</f>
        <v>0.10127348778525848</v>
      </c>
      <c r="E40">
        <f>VLOOKUP(E$20,'paste data'!$A$2:$CN$100,'graph data'!$A40+2,FALSE)/'graph data'!$CE$21</f>
        <v>0.18594766266683357</v>
      </c>
      <c r="F40">
        <f>VLOOKUP(F$20,'paste data'!$A$2:$CN$100,'graph data'!$A40+2,FALSE)/'graph data'!$CE$21</f>
        <v>-0.0846741748815751</v>
      </c>
      <c r="G40">
        <f>VLOOKUP(G$20,'paste data'!$A$2:$CN$100,'graph data'!$A40+2,FALSE)/'graph data'!$CE$21</f>
        <v>0.02117482028391046</v>
      </c>
      <c r="H40">
        <f>VLOOKUP(H$20,'paste data'!$A$2:$CN$100,'graph data'!$A40+2,FALSE)/'graph data'!$CE$21</f>
        <v>0.03243038145325997</v>
      </c>
      <c r="I40">
        <f>VLOOKUP(I$20,'paste data'!$A$2:$CN$100,'graph data'!$A40+2,FALSE)/'graph data'!$CE$21</f>
        <v>0.5688755261794173</v>
      </c>
      <c r="J40">
        <f>VLOOKUP(J$20,'paste data'!$A$2:$CN$100,'graph data'!$A40+2,FALSE)/'graph data'!$CE$21</f>
        <v>-0.07217685327761425</v>
      </c>
      <c r="K40">
        <f>VLOOKUP(K$20,'paste data'!$A$2:$CN$100,'graph data'!$A40+2,FALSE)/'graph data'!$CE$21</f>
        <v>0</v>
      </c>
      <c r="L40">
        <f>VLOOKUP(L$20,'paste data'!$A$2:$CN$100,'graph data'!$A40+2,FALSE)/'graph data'!$CE$21</f>
        <v>0</v>
      </c>
      <c r="M40">
        <f>VLOOKUP(M$20,'paste data'!$A$2:$CN$100,'graph data'!$A40+2,FALSE)/'graph data'!$CE$21</f>
        <v>0</v>
      </c>
      <c r="N40">
        <f>VLOOKUP(N$20,'paste data'!$A$2:$CN$100,'graph data'!$A40+2,FALSE)/'graph data'!$CE$21</f>
        <v>0.02117482028391046</v>
      </c>
      <c r="O40">
        <f>VLOOKUP(O$20,'paste data'!$A$2:$CN$100,'graph data'!$A40+2,FALSE)/'graph data'!$CE$21</f>
        <v>0.007202565143168476</v>
      </c>
      <c r="P40">
        <f>VLOOKUP(P$20,'paste data'!$A$2:$CN$100,'graph data'!$A40+2,FALSE)/'graph data'!$CE$21</f>
        <v>-0.00232145773537424</v>
      </c>
      <c r="Q40">
        <f>VLOOKUP(Q$20,'paste data'!$A$2:$CN$100,'graph data'!$A40+2,FALSE)/'graph data'!$CE$21</f>
        <v>0.06889051465103868</v>
      </c>
      <c r="R40">
        <f>VLOOKUP(R$20,'paste data'!$A$2:$CN$100,'graph data'!$A40+2,FALSE)/'graph data'!$CE$21</f>
        <v>0.006327045442515092</v>
      </c>
      <c r="S40">
        <f>VLOOKUP(S$20,'paste data'!$A$2:$CN$100,'graph data'!$A40+2,FALSE)/'graph data'!$CE$21</f>
        <v>0.03243038145325997</v>
      </c>
      <c r="T40">
        <f>VLOOKUP(T$20,'paste data'!$A$2:$CN$100,'graph data'!$A40+2,FALSE)/'graph data'!$CE$21</f>
        <v>0.015551230981182104</v>
      </c>
      <c r="U40">
        <f>VLOOKUP(U$20,'paste data'!$A$2:$CN$100,'graph data'!$A40+2,FALSE)/'graph data'!$CE$21</f>
        <v>0</v>
      </c>
      <c r="V40">
        <f>VLOOKUP(V$20,'paste data'!$A$2:$CN$100,'graph data'!$A40+2,FALSE)/'graph data'!$CE$21</f>
        <v>0.11967469595571766</v>
      </c>
      <c r="W40">
        <f>VLOOKUP(W$20,'paste data'!$A$2:$CN$100,'graph data'!$A40+2,FALSE)/'graph data'!$CE$21</f>
        <v>0.018291354276673825</v>
      </c>
      <c r="X40">
        <f>VLOOKUP(X$20,'paste data'!$A$2:$CN$100,'graph data'!$A40+2,FALSE)/'graph data'!$CE$21</f>
        <v>-0.01125556116934951</v>
      </c>
      <c r="Y40">
        <f>VLOOKUP(Y$20,'paste data'!$A$2:$CN$100,'graph data'!$A40+2,FALSE)/'graph data'!$CE$21</f>
        <v>-0.008348665838013627</v>
      </c>
      <c r="Z40">
        <f>VLOOKUP(Z$20,'paste data'!$A$2:$CN$100,'graph data'!$A40+2,FALSE)/'graph data'!$CE$21</f>
        <v>-0.00232145773537424</v>
      </c>
      <c r="AA40">
        <f>VLOOKUP(AA$20,'paste data'!$A$2:$CN$100,'graph data'!$A40+2,FALSE)/'graph data'!$CE$21</f>
        <v>-0.050784181304678974</v>
      </c>
      <c r="AB40">
        <f>VLOOKUP(AB$20,'paste data'!$A$2:$CN$100,'graph data'!$A40+2,FALSE)/'graph data'!$CE$21</f>
        <v>-0.011964308834158733</v>
      </c>
      <c r="AD40">
        <f t="shared" si="14"/>
        <v>19</v>
      </c>
      <c r="AE40">
        <f>VLOOKUP(AE$20,'paste data'!$A$2:$CN$100,'graph data'!$AD40+2,FALSE)/'graph data'!$CE$21</f>
        <v>0.4985012957041025</v>
      </c>
      <c r="AF40">
        <f>VLOOKUP(AF$20,'paste data'!$A$2:$CN$100,'graph data'!$AD40+2,FALSE)/'graph data'!$CE$21</f>
        <v>0.571528948151186</v>
      </c>
      <c r="AG40">
        <f>VLOOKUP(AG$20,'paste data'!$A$2:$CN$100,'graph data'!$AD40+2,FALSE)/'graph data'!$CE$21</f>
        <v>-0.07302765244708354</v>
      </c>
      <c r="AH40">
        <f>VLOOKUP(AH$20,'paste data'!$A$2:$CN$100,'graph data'!$AD40+2,FALSE)/'graph data'!$CE$21</f>
        <v>0.0018026228022994311</v>
      </c>
      <c r="AI40">
        <f>VLOOKUP(AI$20,'paste data'!$A$2:$CN$100,'graph data'!$AD40+2,FALSE)/'graph data'!$CE$21</f>
        <v>0.0026534219717687145</v>
      </c>
      <c r="AJ40">
        <f>VLOOKUP(AJ$20,'paste data'!$A$2:$CN$100,'graph data'!$AD40+2,FALSE)/'graph data'!$CE$21</f>
        <v>-0.0008507991694692835</v>
      </c>
      <c r="AK40">
        <f>VLOOKUP(AK$20,'paste data'!$A$2:$CN$100,'graph data'!$AD40+2,FALSE)/'graph data'!$CE$21</f>
        <v>0.49669867290180303</v>
      </c>
      <c r="AL40">
        <f>VLOOKUP(AL$20,'paste data'!$A$2:$CN$100,'graph data'!$AD40+2,FALSE)/'graph data'!$CE$21</f>
        <v>0.5688755261794173</v>
      </c>
      <c r="AM40">
        <f>VLOOKUP(AM$20,'paste data'!$A$2:$CN$100,'graph data'!$AD40+2,FALSE)/'graph data'!$CE$21</f>
        <v>-0.07217685327761425</v>
      </c>
      <c r="AN40">
        <f>VLOOKUP(AN$20,'paste data'!$A$2:$CN$100,'graph data'!$AD40+2,FALSE)/'graph data'!$CE$21</f>
        <v>0</v>
      </c>
      <c r="AO40">
        <f>VLOOKUP(AO$20,'paste data'!$A$2:$CN$100,'graph data'!$AD40+2,FALSE)/'graph data'!$CE$21</f>
        <v>0</v>
      </c>
      <c r="AP40">
        <f>VLOOKUP(AP$20,'paste data'!$A$2:$CN$100,'graph data'!$AD40+2,FALSE)/'graph data'!$CE$21</f>
        <v>0</v>
      </c>
      <c r="AQ40">
        <f>VLOOKUP(AQ$20,'paste data'!$A$2:$CN$100,'graph data'!$AD40+2,FALSE)/'graph data'!$CE$21</f>
        <v>0.19284721441784636</v>
      </c>
      <c r="AR40">
        <f>VLOOKUP(AR$20,'paste data'!$A$2:$CN$100,'graph data'!$AD40+2,FALSE)/'graph data'!$CE$21</f>
        <v>0.006832654926439231</v>
      </c>
      <c r="AS40">
        <f>VLOOKUP(AS$20,'paste data'!$A$2:$CN$100,'graph data'!$AD40+2,FALSE)/'graph data'!$CE$21</f>
        <v>0.05911900526128097</v>
      </c>
      <c r="AT40">
        <f>VLOOKUP(AT$20,'paste data'!$A$2:$CN$100,'graph data'!$AD40+2,FALSE)/'graph data'!$CE$21</f>
        <v>0.25976723520665906</v>
      </c>
      <c r="AU40">
        <f>VLOOKUP(AU$20,'paste data'!$A$2:$CN$100,'graph data'!$AD40+2,FALSE)/'graph data'!$CE$21</f>
        <v>-0.021867436910422595</v>
      </c>
      <c r="AV40">
        <f>VLOOKUP(AV$20,'paste data'!$A$2:$CN$100,'graph data'!$AD40+2,FALSE)/'graph data'!$CE$21</f>
        <v>0.20171864284455684</v>
      </c>
      <c r="AW40">
        <f>VLOOKUP(AW$20,'paste data'!$A$2:$CN$100,'graph data'!$AD40+2,FALSE)/'graph data'!$CE$21</f>
        <v>0.00890945337195503</v>
      </c>
      <c r="AX40">
        <f>VLOOKUP(AX$20,'paste data'!$A$2:$CN$100,'graph data'!$AD40+2,FALSE)/'graph data'!$CE$21</f>
        <v>0.06120666508038779</v>
      </c>
      <c r="AY40">
        <f>VLOOKUP(AY$20,'paste data'!$A$2:$CN$100,'graph data'!$AD40+2,FALSE)/'graph data'!$CE$21</f>
        <v>0.29588288176674565</v>
      </c>
      <c r="AZ40">
        <f>VLOOKUP(AZ$20,'paste data'!$A$2:$CN$100,'graph data'!$AD40+2,FALSE)/'graph data'!$CE$21</f>
        <v>0.0011578831157719553</v>
      </c>
      <c r="BA40">
        <f>VLOOKUP(BA$20,'paste data'!$A$2:$CN$100,'graph data'!$AD40+2,FALSE)/'graph data'!$CE$21</f>
        <v>-0.008871428426710477</v>
      </c>
      <c r="BB40">
        <f>VLOOKUP(BB$20,'paste data'!$A$2:$CN$100,'graph data'!$AD40+2,FALSE)/'graph data'!$CE$21</f>
        <v>-0.0020767984455158</v>
      </c>
      <c r="BC40">
        <f>VLOOKUP(BC$20,'paste data'!$A$2:$CN$100,'graph data'!$AD40+2,FALSE)/'graph data'!$CE$21</f>
        <v>-0.002087659819106822</v>
      </c>
      <c r="BD40">
        <f>VLOOKUP(BD$20,'paste data'!$A$2:$CN$100,'graph data'!$AD40+2,FALSE)/'graph data'!$CE$21</f>
        <v>-0.0361156465600866</v>
      </c>
      <c r="BE40">
        <f>VLOOKUP(BE$20,'paste data'!$A$2:$CN$100,'graph data'!$AD40+2,FALSE)/'graph data'!$CE$21</f>
        <v>-0.023025320026194552</v>
      </c>
      <c r="BG40">
        <f t="shared" si="5"/>
        <v>0.571528948151186</v>
      </c>
      <c r="BH40">
        <f t="shared" si="6"/>
        <v>-0.07302765244708354</v>
      </c>
      <c r="BI40">
        <f t="shared" si="7"/>
        <v>0.5703710650354141</v>
      </c>
      <c r="BJ40">
        <f t="shared" si="8"/>
        <v>-0.05000233242088899</v>
      </c>
      <c r="BL40">
        <f t="shared" si="15"/>
        <v>19</v>
      </c>
      <c r="BM40">
        <f>VLOOKUP(BM$20,'paste data'!$A$2:$CN$100,'graph data'!$BL40+2,FALSE)/$CE$21</f>
        <v>0.6306402090250111</v>
      </c>
      <c r="BN40">
        <f>VLOOKUP(BN$20,'paste data'!$A$2:$CN$100,'graph data'!$BL40+2,FALSE)/$CE$21</f>
        <v>0.7920559494789858</v>
      </c>
      <c r="BO40">
        <f>VLOOKUP(BO$20,'paste data'!$A$2:$CN$100,'graph data'!$BL40+2,FALSE)/$CE$21</f>
        <v>0.16765630839015977</v>
      </c>
      <c r="BP40">
        <f>VLOOKUP(BP$20,'paste data'!$A$2:$CN$100,'graph data'!$BL40+2,FALSE)/$CE$21</f>
        <v>0.03243038145325996</v>
      </c>
      <c r="BQ40">
        <f>VLOOKUP(BQ$20,'paste data'!$A$2:$CN$100,'graph data'!$BL40+2,FALSE)/$CE$21</f>
        <v>0.015551230981182097</v>
      </c>
      <c r="BR40">
        <f>VLOOKUP(BR$20,'paste data'!$A$2:$CN$100,'graph data'!$BL40+2,FALSE)/$CE$21</f>
        <v>0.11967469595571772</v>
      </c>
      <c r="BS40">
        <f>VLOOKUP(BS$20,'paste data'!$A$2:$CN$100,'graph data'!$BL40+2,FALSE)/$CE$21</f>
        <v>0.6243996410888261</v>
      </c>
      <c r="BT40">
        <f>VLOOKUP(BT$20,'paste data'!$A$2:$CN$100,'graph data'!$BL40+2,FALSE)/$CE$21</f>
        <v>0.2093923354308084</v>
      </c>
      <c r="BU40">
        <f>VLOOKUP(BU$20,'paste data'!$A$2:$CN$100,'graph data'!$BL40+2,FALSE)/$CE$21</f>
        <v>0.010354109255202644</v>
      </c>
      <c r="BV40">
        <f>VLOOKUP(BV$20,'paste data'!$A$2:$CN$100,'graph data'!$BL40+2,FALSE)/$CE$21</f>
        <v>0.062241744095966146</v>
      </c>
      <c r="BW40">
        <f>VLOOKUP(BW$20,'paste data'!$A$2:$CN$100,'graph data'!$BL40+2,FALSE)/$CE$21</f>
        <v>0</v>
      </c>
      <c r="BX40">
        <f>VLOOKUP(BX$20,'paste data'!$A$2:$CN$100,'graph data'!$BL40+2,FALSE)/$CE$21</f>
        <v>0.40465319640281505</v>
      </c>
      <c r="BY40">
        <f>VLOOKUP(BY$20,'paste data'!$A$2:$CN$100,'graph data'!$BL40+2,FALSE)/$CE$21</f>
        <v>0.1614157404539748</v>
      </c>
      <c r="BZ40">
        <f>VLOOKUP(BZ$20,'paste data'!$A$2:$CN$100,'graph data'!$BL40+2,FALSE)/$CE$21</f>
        <v>0.15744479689883292</v>
      </c>
      <c r="CA40">
        <f>VLOOKUP(CA$20,'paste data'!$A$2:$CN$100,'graph data'!$BL40+2,FALSE)/$CE$21</f>
        <v>0</v>
      </c>
      <c r="CB40">
        <f>VLOOKUP(CB$20,'paste data'!$A$2:$CN$100,'graph data'!$BL40+2,FALSE)/$CE$21</f>
        <v>0.003970943555141875</v>
      </c>
      <c r="CC40">
        <f t="shared" si="9"/>
        <v>0.4668949404987812</v>
      </c>
      <c r="CF40">
        <f>VLOOKUP(CF$20,'paste data'!$A$2:$CN$100,'graph data'!$BL40+2,FALSE)</f>
        <v>69419.1722880928</v>
      </c>
      <c r="CH40">
        <v>19</v>
      </c>
      <c r="CI40">
        <f>VLOOKUP(CI$20,'paste data'!$A$2:$CN$100,'graph data'!$CH40+2,FALSE)/'graph data'!$CE$21</f>
        <v>0.6306402090250111</v>
      </c>
      <c r="CJ40">
        <f>VLOOKUP(CJ$20,'paste data'!$A$2:$CN$100,'graph data'!$CH40+2,FALSE)/'graph data'!$CE$21</f>
        <v>0.4985012957041025</v>
      </c>
      <c r="CK40">
        <f>VLOOKUP(CK$20,'paste data'!$A$2:$CN$100,'graph data'!$CH40+2,FALSE)/'graph data'!$CE$21</f>
        <v>0.10127348778525848</v>
      </c>
      <c r="CL40">
        <f t="shared" si="10"/>
        <v>0.030865425535650068</v>
      </c>
      <c r="CM40">
        <f t="shared" si="16"/>
        <v>0.020556492560614845</v>
      </c>
      <c r="CN40">
        <f t="shared" si="17"/>
        <v>0.010308932975035255</v>
      </c>
      <c r="CO40" s="24">
        <f t="shared" si="18"/>
        <v>0</v>
      </c>
      <c r="CR40">
        <f>VLOOKUP(CR$20,'paste data'!$A$2:$CN$100,'graph data'!$CH40+2,FALSE)/'graph data'!$CE$21</f>
        <v>0.024118552472183055</v>
      </c>
      <c r="CS40">
        <f>VLOOKUP(CS$20,'paste data'!$A$2:$CN$100,'graph data'!$CH40+2,FALSE)/'graph data'!$CE$21</f>
        <v>0.013809619497147799</v>
      </c>
      <c r="CT40">
        <f>VLOOKUP(CT$20,'paste data'!$A$2:$CN$100,'graph data'!$CH40+2,FALSE)/'graph data'!$CE$21</f>
        <v>0.01782270361579335</v>
      </c>
      <c r="CU40">
        <f>VLOOKUP(CU$20,'paste data'!$A$2:$CN$100,'graph data'!$CH40+2,FALSE)/'graph data'!$CE$21</f>
        <v>-0.0027337889448214954</v>
      </c>
      <c r="CV40">
        <f>VLOOKUP(CV$20,'paste data'!$A$2:$CN$100,'graph data'!$CH40+2,FALSE)/'graph data'!$CE$21</f>
        <v>-0.021867436910422595</v>
      </c>
      <c r="CW40" s="8">
        <f t="shared" si="11"/>
        <v>-0.004334942342239826</v>
      </c>
      <c r="CY40" s="5">
        <f t="shared" si="12"/>
        <v>0.0191336479656011</v>
      </c>
    </row>
    <row r="41" spans="1:103" ht="12.75">
      <c r="A41">
        <f t="shared" si="13"/>
        <v>20</v>
      </c>
      <c r="B41">
        <f>VLOOKUP(B$20,'paste data'!$A$2:$CN$100,'graph data'!$A41+2,FALSE)/'graph data'!$CE$21</f>
        <v>0.5170200418930385</v>
      </c>
      <c r="C41">
        <f>VLOOKUP(C$20,'paste data'!$A$2:$CN$100,'graph data'!$A41+2,FALSE)/'graph data'!$CE$21</f>
        <v>0.4257020348498711</v>
      </c>
      <c r="D41">
        <f>VLOOKUP(D$20,'paste data'!$A$2:$CN$100,'graph data'!$A41+2,FALSE)/'graph data'!$CE$21</f>
        <v>0.09131800704316732</v>
      </c>
      <c r="E41">
        <f>VLOOKUP(E$20,'paste data'!$A$2:$CN$100,'graph data'!$A41+2,FALSE)/'graph data'!$CE$21</f>
        <v>0.19152464745361075</v>
      </c>
      <c r="F41">
        <f>VLOOKUP(F$20,'paste data'!$A$2:$CN$100,'graph data'!$A41+2,FALSE)/'graph data'!$CE$21</f>
        <v>-0.10020664041044344</v>
      </c>
      <c r="G41">
        <f>VLOOKUP(G$20,'paste data'!$A$2:$CN$100,'graph data'!$A41+2,FALSE)/'graph data'!$CE$21</f>
        <v>0.022319805548317792</v>
      </c>
      <c r="H41">
        <f>VLOOKUP(H$20,'paste data'!$A$2:$CN$100,'graph data'!$A41+2,FALSE)/'graph data'!$CE$21</f>
        <v>0.035112839078704154</v>
      </c>
      <c r="I41">
        <f>VLOOKUP(I$20,'paste data'!$A$2:$CN$100,'graph data'!$A41+2,FALSE)/'graph data'!$CE$21</f>
        <v>0.53409138782464</v>
      </c>
      <c r="J41">
        <f>VLOOKUP(J$20,'paste data'!$A$2:$CN$100,'graph data'!$A41+2,FALSE)/'graph data'!$CE$21</f>
        <v>-0.1109388654194937</v>
      </c>
      <c r="K41">
        <f>VLOOKUP(K$20,'paste data'!$A$2:$CN$100,'graph data'!$A41+2,FALSE)/'graph data'!$CE$21</f>
        <v>0</v>
      </c>
      <c r="L41">
        <f>VLOOKUP(L$20,'paste data'!$A$2:$CN$100,'graph data'!$A41+2,FALSE)/'graph data'!$CE$21</f>
        <v>0</v>
      </c>
      <c r="M41">
        <f>VLOOKUP(M$20,'paste data'!$A$2:$CN$100,'graph data'!$A41+2,FALSE)/'graph data'!$CE$21</f>
        <v>0</v>
      </c>
      <c r="N41">
        <f>VLOOKUP(N$20,'paste data'!$A$2:$CN$100,'graph data'!$A41+2,FALSE)/'graph data'!$CE$21</f>
        <v>0.022319805548317792</v>
      </c>
      <c r="O41">
        <f>VLOOKUP(O$20,'paste data'!$A$2:$CN$100,'graph data'!$A41+2,FALSE)/'graph data'!$CE$21</f>
        <v>0.004852706474396435</v>
      </c>
      <c r="P41">
        <f>VLOOKUP(P$20,'paste data'!$A$2:$CN$100,'graph data'!$A41+2,FALSE)/'graph data'!$CE$21</f>
        <v>-0.0035559397811611645</v>
      </c>
      <c r="Q41">
        <f>VLOOKUP(Q$20,'paste data'!$A$2:$CN$100,'graph data'!$A41+2,FALSE)/'graph data'!$CE$21</f>
        <v>0.06195356375447374</v>
      </c>
      <c r="R41">
        <f>VLOOKUP(R$20,'paste data'!$A$2:$CN$100,'graph data'!$A41+2,FALSE)/'graph data'!$CE$21</f>
        <v>0.005747871047140527</v>
      </c>
      <c r="S41">
        <f>VLOOKUP(S$20,'paste data'!$A$2:$CN$100,'graph data'!$A41+2,FALSE)/'graph data'!$CE$21</f>
        <v>0.035112839078704154</v>
      </c>
      <c r="T41">
        <f>VLOOKUP(T$20,'paste data'!$A$2:$CN$100,'graph data'!$A41+2,FALSE)/'graph data'!$CE$21</f>
        <v>0.01679203801844965</v>
      </c>
      <c r="U41">
        <f>VLOOKUP(U$20,'paste data'!$A$2:$CN$100,'graph data'!$A41+2,FALSE)/'graph data'!$CE$21</f>
        <v>0</v>
      </c>
      <c r="V41">
        <f>VLOOKUP(V$20,'paste data'!$A$2:$CN$100,'graph data'!$A41+2,FALSE)/'graph data'!$CE$21</f>
        <v>0.11967469595571767</v>
      </c>
      <c r="W41">
        <f>VLOOKUP(W$20,'paste data'!$A$2:$CN$100,'graph data'!$A41+2,FALSE)/'graph data'!$CE$21</f>
        <v>0.01994507440073931</v>
      </c>
      <c r="X41">
        <f>VLOOKUP(X$20,'paste data'!$A$2:$CN$100,'graph data'!$A41+2,FALSE)/'graph data'!$CE$21</f>
        <v>-0.012793033530386359</v>
      </c>
      <c r="Y41">
        <f>VLOOKUP(Y$20,'paste data'!$A$2:$CN$100,'graph data'!$A41+2,FALSE)/'graph data'!$CE$21</f>
        <v>-0.011939331544053213</v>
      </c>
      <c r="Z41">
        <f>VLOOKUP(Z$20,'paste data'!$A$2:$CN$100,'graph data'!$A41+2,FALSE)/'graph data'!$CE$21</f>
        <v>-0.0035559397811611645</v>
      </c>
      <c r="AA41">
        <f>VLOOKUP(AA$20,'paste data'!$A$2:$CN$100,'graph data'!$A41+2,FALSE)/'graph data'!$CE$21</f>
        <v>-0.05772113220124393</v>
      </c>
      <c r="AB41">
        <f>VLOOKUP(AB$20,'paste data'!$A$2:$CN$100,'graph data'!$A41+2,FALSE)/'graph data'!$CE$21</f>
        <v>-0.01419720335359878</v>
      </c>
      <c r="AD41">
        <f t="shared" si="14"/>
        <v>20</v>
      </c>
      <c r="AE41">
        <f>VLOOKUP(AE$20,'paste data'!$A$2:$CN$100,'graph data'!$AD41+2,FALSE)/'graph data'!$CE$21</f>
        <v>0.4257020348498711</v>
      </c>
      <c r="AF41">
        <f>VLOOKUP(AF$20,'paste data'!$A$2:$CN$100,'graph data'!$AD41+2,FALSE)/'graph data'!$CE$21</f>
        <v>0.5385887803147805</v>
      </c>
      <c r="AG41">
        <f>VLOOKUP(AG$20,'paste data'!$A$2:$CN$100,'graph data'!$AD41+2,FALSE)/'graph data'!$CE$21</f>
        <v>-0.11288674546490941</v>
      </c>
      <c r="AH41">
        <f>VLOOKUP(AH$20,'paste data'!$A$2:$CN$100,'graph data'!$AD41+2,FALSE)/'graph data'!$CE$21</f>
        <v>0.0025495124447247907</v>
      </c>
      <c r="AI41">
        <f>VLOOKUP(AI$20,'paste data'!$A$2:$CN$100,'graph data'!$AD41+2,FALSE)/'graph data'!$CE$21</f>
        <v>0.0044973924901405135</v>
      </c>
      <c r="AJ41">
        <f>VLOOKUP(AJ$20,'paste data'!$A$2:$CN$100,'graph data'!$AD41+2,FALSE)/'graph data'!$CE$21</f>
        <v>-0.0019478800454157236</v>
      </c>
      <c r="AK41">
        <f>VLOOKUP(AK$20,'paste data'!$A$2:$CN$100,'graph data'!$AD41+2,FALSE)/'graph data'!$CE$21</f>
        <v>0.42315252240514634</v>
      </c>
      <c r="AL41">
        <f>VLOOKUP(AL$20,'paste data'!$A$2:$CN$100,'graph data'!$AD41+2,FALSE)/'graph data'!$CE$21</f>
        <v>0.53409138782464</v>
      </c>
      <c r="AM41">
        <f>VLOOKUP(AM$20,'paste data'!$A$2:$CN$100,'graph data'!$AD41+2,FALSE)/'graph data'!$CE$21</f>
        <v>-0.1109388654194937</v>
      </c>
      <c r="AN41">
        <f>VLOOKUP(AN$20,'paste data'!$A$2:$CN$100,'graph data'!$AD41+2,FALSE)/'graph data'!$CE$21</f>
        <v>0</v>
      </c>
      <c r="AO41">
        <f>VLOOKUP(AO$20,'paste data'!$A$2:$CN$100,'graph data'!$AD41+2,FALSE)/'graph data'!$CE$21</f>
        <v>0</v>
      </c>
      <c r="AP41">
        <f>VLOOKUP(AP$20,'paste data'!$A$2:$CN$100,'graph data'!$AD41+2,FALSE)/'graph data'!$CE$21</f>
        <v>0</v>
      </c>
      <c r="AQ41">
        <f>VLOOKUP(AQ$20,'paste data'!$A$2:$CN$100,'graph data'!$AD41+2,FALSE)/'graph data'!$CE$21</f>
        <v>0.16961389477502842</v>
      </c>
      <c r="AR41">
        <f>VLOOKUP(AR$20,'paste data'!$A$2:$CN$100,'graph data'!$AD41+2,FALSE)/'graph data'!$CE$21</f>
        <v>0.00500555354061884</v>
      </c>
      <c r="AS41">
        <f>VLOOKUP(AS$20,'paste data'!$A$2:$CN$100,'graph data'!$AD41+2,FALSE)/'graph data'!$CE$21</f>
        <v>0.057726865819848504</v>
      </c>
      <c r="AT41">
        <f>VLOOKUP(AT$20,'paste data'!$A$2:$CN$100,'graph data'!$AD41+2,FALSE)/'graph data'!$CE$21</f>
        <v>0.2216563163681385</v>
      </c>
      <c r="AU41">
        <f>VLOOKUP(AU$20,'paste data'!$A$2:$CN$100,'graph data'!$AD41+2,FALSE)/'graph data'!$CE$21</f>
        <v>-0.030850108098487917</v>
      </c>
      <c r="AV41">
        <f>VLOOKUP(AV$20,'paste data'!$A$2:$CN$100,'graph data'!$AD41+2,FALSE)/'graph data'!$CE$21</f>
        <v>0.18321437232029508</v>
      </c>
      <c r="AW41">
        <f>VLOOKUP(AW$20,'paste data'!$A$2:$CN$100,'graph data'!$AD41+2,FALSE)/'graph data'!$CE$21</f>
        <v>0.008503693262348086</v>
      </c>
      <c r="AX41">
        <f>VLOOKUP(AX$20,'paste data'!$A$2:$CN$100,'graph data'!$AD41+2,FALSE)/'graph data'!$CE$21</f>
        <v>0.06177815383679235</v>
      </c>
      <c r="AY41">
        <f>VLOOKUP(AY$20,'paste data'!$A$2:$CN$100,'graph data'!$AD41+2,FALSE)/'graph data'!$CE$21</f>
        <v>0.27765296314229315</v>
      </c>
      <c r="AZ41">
        <f>VLOOKUP(AZ$20,'paste data'!$A$2:$CN$100,'graph data'!$AD41+2,FALSE)/'graph data'!$CE$21</f>
        <v>0.0029422052629113665</v>
      </c>
      <c r="BA41">
        <f>VLOOKUP(BA$20,'paste data'!$A$2:$CN$100,'graph data'!$AD41+2,FALSE)/'graph data'!$CE$21</f>
        <v>-0.013600477545266679</v>
      </c>
      <c r="BB41">
        <f>VLOOKUP(BB$20,'paste data'!$A$2:$CN$100,'graph data'!$AD41+2,FALSE)/'graph data'!$CE$21</f>
        <v>-0.0034981397217292453</v>
      </c>
      <c r="BC41">
        <f>VLOOKUP(BC$20,'paste data'!$A$2:$CN$100,'graph data'!$AD41+2,FALSE)/'graph data'!$CE$21</f>
        <v>-0.004051288016943847</v>
      </c>
      <c r="BD41">
        <f>VLOOKUP(BD$20,'paste data'!$A$2:$CN$100,'graph data'!$AD41+2,FALSE)/'graph data'!$CE$21</f>
        <v>-0.05599664677415465</v>
      </c>
      <c r="BE41">
        <f>VLOOKUP(BE$20,'paste data'!$A$2:$CN$100,'graph data'!$AD41+2,FALSE)/'graph data'!$CE$21</f>
        <v>-0.03379231336139928</v>
      </c>
      <c r="BG41">
        <f t="shared" si="5"/>
        <v>0.5385887803147805</v>
      </c>
      <c r="BH41">
        <f t="shared" si="6"/>
        <v>-0.11288674546490941</v>
      </c>
      <c r="BI41">
        <f t="shared" si="7"/>
        <v>0.5356465750518692</v>
      </c>
      <c r="BJ41">
        <f t="shared" si="8"/>
        <v>-0.07909443210351014</v>
      </c>
      <c r="BL41">
        <f t="shared" si="15"/>
        <v>20</v>
      </c>
      <c r="BM41">
        <f>VLOOKUP(BM$20,'paste data'!$A$2:$CN$100,'graph data'!$BL41+2,FALSE)/$CE$21</f>
        <v>0.5497741734439274</v>
      </c>
      <c r="BN41">
        <f>VLOOKUP(BN$20,'paste data'!$A$2:$CN$100,'graph data'!$BL41+2,FALSE)/$CE$21</f>
        <v>0.7958341690109054</v>
      </c>
      <c r="BO41">
        <f>VLOOKUP(BO$20,'paste data'!$A$2:$CN$100,'graph data'!$BL41+2,FALSE)/$CE$21</f>
        <v>0.1715795730528715</v>
      </c>
      <c r="BP41">
        <f>VLOOKUP(BP$20,'paste data'!$A$2:$CN$100,'graph data'!$BL41+2,FALSE)/$CE$21</f>
        <v>0.03511283907870413</v>
      </c>
      <c r="BQ41">
        <f>VLOOKUP(BQ$20,'paste data'!$A$2:$CN$100,'graph data'!$BL41+2,FALSE)/$CE$21</f>
        <v>0.016792038018449643</v>
      </c>
      <c r="BR41">
        <f>VLOOKUP(BR$20,'paste data'!$A$2:$CN$100,'graph data'!$BL41+2,FALSE)/$CE$21</f>
        <v>0.11967469595571772</v>
      </c>
      <c r="BS41">
        <f>VLOOKUP(BS$20,'paste data'!$A$2:$CN$100,'graph data'!$BL41+2,FALSE)/$CE$21</f>
        <v>0.6242545959580339</v>
      </c>
      <c r="BT41">
        <f>VLOOKUP(BT$20,'paste data'!$A$2:$CN$100,'graph data'!$BL41+2,FALSE)/$CE$21</f>
        <v>0.1912440073603872</v>
      </c>
      <c r="BU41">
        <f>VLOOKUP(BU$20,'paste data'!$A$2:$CN$100,'graph data'!$BL41+2,FALSE)/$CE$21</f>
        <v>0.010827758475149624</v>
      </c>
      <c r="BV41">
        <f>VLOOKUP(BV$20,'paste data'!$A$2:$CN$100,'graph data'!$BL41+2,FALSE)/$CE$21</f>
        <v>0.06377742791673485</v>
      </c>
      <c r="BW41">
        <f>VLOOKUP(BW$20,'paste data'!$A$2:$CN$100,'graph data'!$BL41+2,FALSE)/$CE$21</f>
        <v>0</v>
      </c>
      <c r="BX41">
        <f>VLOOKUP(BX$20,'paste data'!$A$2:$CN$100,'graph data'!$BL41+2,FALSE)/$CE$21</f>
        <v>0.4221828301224971</v>
      </c>
      <c r="BY41">
        <f>VLOOKUP(BY$20,'paste data'!$A$2:$CN$100,'graph data'!$BL41+2,FALSE)/$CE$21</f>
        <v>0.24605999556697797</v>
      </c>
      <c r="BZ41">
        <f>VLOOKUP(BZ$20,'paste data'!$A$2:$CN$100,'graph data'!$BL41+2,FALSE)/$CE$21</f>
        <v>0.2393624661213341</v>
      </c>
      <c r="CA41">
        <f>VLOOKUP(CA$20,'paste data'!$A$2:$CN$100,'graph data'!$BL41+2,FALSE)/$CE$21</f>
        <v>0</v>
      </c>
      <c r="CB41">
        <f>VLOOKUP(CB$20,'paste data'!$A$2:$CN$100,'graph data'!$BL41+2,FALSE)/$CE$21</f>
        <v>0.00669752944564382</v>
      </c>
      <c r="CC41">
        <f t="shared" si="9"/>
        <v>0.48596025803923193</v>
      </c>
      <c r="CF41">
        <f>VLOOKUP(CF$20,'paste data'!$A$2:$CN$100,'graph data'!$BL41+2,FALSE)</f>
        <v>105821.65764894444</v>
      </c>
      <c r="CH41">
        <v>20</v>
      </c>
      <c r="CI41">
        <f>VLOOKUP(CI$20,'paste data'!$A$2:$CN$100,'graph data'!$CH41+2,FALSE)/'graph data'!$CE$21</f>
        <v>0.5497741734439274</v>
      </c>
      <c r="CJ41">
        <f>VLOOKUP(CJ$20,'paste data'!$A$2:$CN$100,'graph data'!$CH41+2,FALSE)/'graph data'!$CE$21</f>
        <v>0.4257020348498711</v>
      </c>
      <c r="CK41">
        <f>VLOOKUP(CK$20,'paste data'!$A$2:$CN$100,'graph data'!$CH41+2,FALSE)/'graph data'!$CE$21</f>
        <v>0.09131800704316732</v>
      </c>
      <c r="CL41">
        <f t="shared" si="10"/>
        <v>0.03275413155088898</v>
      </c>
      <c r="CM41">
        <f t="shared" si="16"/>
        <v>0.021346929133505936</v>
      </c>
      <c r="CN41">
        <f t="shared" si="17"/>
        <v>0.01140720241738307</v>
      </c>
      <c r="CO41" s="24">
        <f t="shared" si="18"/>
        <v>0</v>
      </c>
      <c r="CR41">
        <f>VLOOKUP(CR$20,'paste data'!$A$2:$CN$100,'graph data'!$CH41+2,FALSE)/'graph data'!$CE$21</f>
        <v>0.026688039463514508</v>
      </c>
      <c r="CS41">
        <f>VLOOKUP(CS$20,'paste data'!$A$2:$CN$100,'graph data'!$CH41+2,FALSE)/'graph data'!$CE$21</f>
        <v>0.015280837046131437</v>
      </c>
      <c r="CT41">
        <f>VLOOKUP(CT$20,'paste data'!$A$2:$CN$100,'graph data'!$CH41+2,FALSE)/'graph data'!$CE$21</f>
        <v>0.03127268514735794</v>
      </c>
      <c r="CU41">
        <f>VLOOKUP(CU$20,'paste data'!$A$2:$CN$100,'graph data'!$CH41+2,FALSE)/'graph data'!$CE$21</f>
        <v>0.009925756013852005</v>
      </c>
      <c r="CV41">
        <f>VLOOKUP(CV$20,'paste data'!$A$2:$CN$100,'graph data'!$CH41+2,FALSE)/'graph data'!$CE$21</f>
        <v>-0.030850108098487917</v>
      </c>
      <c r="CW41" s="8">
        <f t="shared" si="11"/>
        <v>0.018054242074840486</v>
      </c>
      <c r="CY41" s="5">
        <f t="shared" si="12"/>
        <v>0.040775864112339924</v>
      </c>
    </row>
    <row r="42" spans="1:103" ht="12.75">
      <c r="A42">
        <f t="shared" si="13"/>
        <v>21</v>
      </c>
      <c r="B42">
        <f>VLOOKUP(B$20,'paste data'!$A$2:$CN$100,'graph data'!$A42+2,FALSE)/'graph data'!$CE$21</f>
        <v>0.38974194840410065</v>
      </c>
      <c r="C42">
        <f>VLOOKUP(C$20,'paste data'!$A$2:$CN$100,'graph data'!$A42+2,FALSE)/'graph data'!$CE$21</f>
        <v>0.314239566597095</v>
      </c>
      <c r="D42">
        <f>VLOOKUP(D$20,'paste data'!$A$2:$CN$100,'graph data'!$A42+2,FALSE)/'graph data'!$CE$21</f>
        <v>0.07550238180700561</v>
      </c>
      <c r="E42">
        <f>VLOOKUP(E$20,'paste data'!$A$2:$CN$100,'graph data'!$A42+2,FALSE)/'graph data'!$CE$21</f>
        <v>0.19526041574833475</v>
      </c>
      <c r="F42">
        <f>VLOOKUP(F$20,'paste data'!$A$2:$CN$100,'graph data'!$A42+2,FALSE)/'graph data'!$CE$21</f>
        <v>-0.11975803394132914</v>
      </c>
      <c r="G42">
        <f>VLOOKUP(G$20,'paste data'!$A$2:$CN$100,'graph data'!$A42+2,FALSE)/'graph data'!$CE$21</f>
        <v>0.020710026203261664</v>
      </c>
      <c r="H42">
        <f>VLOOKUP(H$20,'paste data'!$A$2:$CN$100,'graph data'!$A42+2,FALSE)/'graph data'!$CE$21</f>
        <v>0.035452708390918554</v>
      </c>
      <c r="I42">
        <f>VLOOKUP(I$20,'paste data'!$A$2:$CN$100,'graph data'!$A42+2,FALSE)/'graph data'!$CE$21</f>
        <v>0.4747168681183705</v>
      </c>
      <c r="J42">
        <f>VLOOKUP(J$20,'paste data'!$A$2:$CN$100,'graph data'!$A42+2,FALSE)/'graph data'!$CE$21</f>
        <v>-0.16404397850251523</v>
      </c>
      <c r="K42">
        <f>VLOOKUP(K$20,'paste data'!$A$2:$CN$100,'graph data'!$A42+2,FALSE)/'graph data'!$CE$21</f>
        <v>0</v>
      </c>
      <c r="L42">
        <f>VLOOKUP(L$20,'paste data'!$A$2:$CN$100,'graph data'!$A42+2,FALSE)/'graph data'!$CE$21</f>
        <v>0</v>
      </c>
      <c r="M42">
        <f>VLOOKUP(M$20,'paste data'!$A$2:$CN$100,'graph data'!$A42+2,FALSE)/'graph data'!$CE$21</f>
        <v>0</v>
      </c>
      <c r="N42">
        <f>VLOOKUP(N$20,'paste data'!$A$2:$CN$100,'graph data'!$A42+2,FALSE)/'graph data'!$CE$21</f>
        <v>0.020710026203261664</v>
      </c>
      <c r="O42">
        <f>VLOOKUP(O$20,'paste data'!$A$2:$CN$100,'graph data'!$A42+2,FALSE)/'graph data'!$CE$21</f>
        <v>0.002132901212001494</v>
      </c>
      <c r="P42">
        <f>VLOOKUP(P$20,'paste data'!$A$2:$CN$100,'graph data'!$A42+2,FALSE)/'graph data'!$CE$21</f>
        <v>-0.0050603545583058525</v>
      </c>
      <c r="Q42">
        <f>VLOOKUP(Q$20,'paste data'!$A$2:$CN$100,'graph data'!$A42+2,FALSE)/'graph data'!$CE$21</f>
        <v>0.05315690675875252</v>
      </c>
      <c r="R42">
        <f>VLOOKUP(R$20,'paste data'!$A$2:$CN$100,'graph data'!$A42+2,FALSE)/'graph data'!$CE$21</f>
        <v>0.004562902191295766</v>
      </c>
      <c r="S42">
        <f>VLOOKUP(S$20,'paste data'!$A$2:$CN$100,'graph data'!$A42+2,FALSE)/'graph data'!$CE$21</f>
        <v>0.035452708390918554</v>
      </c>
      <c r="T42">
        <f>VLOOKUP(T$20,'paste data'!$A$2:$CN$100,'graph data'!$A42+2,FALSE)/'graph data'!$CE$21</f>
        <v>0.01858985689997457</v>
      </c>
      <c r="U42">
        <f>VLOOKUP(U$20,'paste data'!$A$2:$CN$100,'graph data'!$A42+2,FALSE)/'graph data'!$CE$21</f>
        <v>0</v>
      </c>
      <c r="V42">
        <f>VLOOKUP(V$20,'paste data'!$A$2:$CN$100,'graph data'!$A42+2,FALSE)/'graph data'!$CE$21</f>
        <v>0.11967469595571763</v>
      </c>
      <c r="W42">
        <f>VLOOKUP(W$20,'paste data'!$A$2:$CN$100,'graph data'!$A42+2,FALSE)/'graph data'!$CE$21</f>
        <v>0.021543154501723973</v>
      </c>
      <c r="X42">
        <f>VLOOKUP(X$20,'paste data'!$A$2:$CN$100,'graph data'!$A42+2,FALSE)/'graph data'!$CE$21</f>
        <v>-0.014742682187656895</v>
      </c>
      <c r="Y42">
        <f>VLOOKUP(Y$20,'paste data'!$A$2:$CN$100,'graph data'!$A42+2,FALSE)/'graph data'!$CE$21</f>
        <v>-0.016456955687973077</v>
      </c>
      <c r="Z42">
        <f>VLOOKUP(Z$20,'paste data'!$A$2:$CN$100,'graph data'!$A42+2,FALSE)/'graph data'!$CE$21</f>
        <v>-0.0050603545583058525</v>
      </c>
      <c r="AA42">
        <f>VLOOKUP(AA$20,'paste data'!$A$2:$CN$100,'graph data'!$A42+2,FALSE)/'graph data'!$CE$21</f>
        <v>-0.0665177891969651</v>
      </c>
      <c r="AB42">
        <f>VLOOKUP(AB$20,'paste data'!$A$2:$CN$100,'graph data'!$A42+2,FALSE)/'graph data'!$CE$21</f>
        <v>-0.01698025231042821</v>
      </c>
      <c r="AD42">
        <f t="shared" si="14"/>
        <v>21</v>
      </c>
      <c r="AE42">
        <f>VLOOKUP(AE$20,'paste data'!$A$2:$CN$100,'graph data'!$AD42+2,FALSE)/'graph data'!$CE$21</f>
        <v>0.314239566597095</v>
      </c>
      <c r="AF42">
        <f>VLOOKUP(AF$20,'paste data'!$A$2:$CN$100,'graph data'!$AD42+2,FALSE)/'graph data'!$CE$21</f>
        <v>0.4824532171058053</v>
      </c>
      <c r="AG42">
        <f>VLOOKUP(AG$20,'paste data'!$A$2:$CN$100,'graph data'!$AD42+2,FALSE)/'graph data'!$CE$21</f>
        <v>-0.16821365050871034</v>
      </c>
      <c r="AH42">
        <f>VLOOKUP(AH$20,'paste data'!$A$2:$CN$100,'graph data'!$AD42+2,FALSE)/'graph data'!$CE$21</f>
        <v>0.0035666769812396377</v>
      </c>
      <c r="AI42">
        <f>VLOOKUP(AI$20,'paste data'!$A$2:$CN$100,'graph data'!$AD42+2,FALSE)/'graph data'!$CE$21</f>
        <v>0.007736348987434774</v>
      </c>
      <c r="AJ42">
        <f>VLOOKUP(AJ$20,'paste data'!$A$2:$CN$100,'graph data'!$AD42+2,FALSE)/'graph data'!$CE$21</f>
        <v>-0.004169672006195136</v>
      </c>
      <c r="AK42">
        <f>VLOOKUP(AK$20,'paste data'!$A$2:$CN$100,'graph data'!$AD42+2,FALSE)/'graph data'!$CE$21</f>
        <v>0.3106728896158554</v>
      </c>
      <c r="AL42">
        <f>VLOOKUP(AL$20,'paste data'!$A$2:$CN$100,'graph data'!$AD42+2,FALSE)/'graph data'!$CE$21</f>
        <v>0.4747168681183705</v>
      </c>
      <c r="AM42">
        <f>VLOOKUP(AM$20,'paste data'!$A$2:$CN$100,'graph data'!$AD42+2,FALSE)/'graph data'!$CE$21</f>
        <v>-0.16404397850251523</v>
      </c>
      <c r="AN42">
        <f>VLOOKUP(AN$20,'paste data'!$A$2:$CN$100,'graph data'!$AD42+2,FALSE)/'graph data'!$CE$21</f>
        <v>0</v>
      </c>
      <c r="AO42">
        <f>VLOOKUP(AO$20,'paste data'!$A$2:$CN$100,'graph data'!$AD42+2,FALSE)/'graph data'!$CE$21</f>
        <v>0</v>
      </c>
      <c r="AP42">
        <f>VLOOKUP(AP$20,'paste data'!$A$2:$CN$100,'graph data'!$AD42+2,FALSE)/'graph data'!$CE$21</f>
        <v>0</v>
      </c>
      <c r="AQ42">
        <f>VLOOKUP(AQ$20,'paste data'!$A$2:$CN$100,'graph data'!$AD42+2,FALSE)/'graph data'!$CE$21</f>
        <v>0.13177062708085924</v>
      </c>
      <c r="AR42">
        <f>VLOOKUP(AR$20,'paste data'!$A$2:$CN$100,'graph data'!$AD42+2,FALSE)/'graph data'!$CE$21</f>
        <v>0.002378000421367369</v>
      </c>
      <c r="AS42">
        <f>VLOOKUP(AS$20,'paste data'!$A$2:$CN$100,'graph data'!$AD42+2,FALSE)/'graph data'!$CE$21</f>
        <v>0.05360233756558897</v>
      </c>
      <c r="AT42">
        <f>VLOOKUP(AT$20,'paste data'!$A$2:$CN$100,'graph data'!$AD42+2,FALSE)/'graph data'!$CE$21</f>
        <v>0.164223903203014</v>
      </c>
      <c r="AU42">
        <f>VLOOKUP(AU$20,'paste data'!$A$2:$CN$100,'graph data'!$AD42+2,FALSE)/'graph data'!$CE$21</f>
        <v>-0.041301978654974314</v>
      </c>
      <c r="AV42">
        <f>VLOOKUP(AV$20,'paste data'!$A$2:$CN$100,'graph data'!$AD42+2,FALSE)/'graph data'!$CE$21</f>
        <v>0.15109106180030257</v>
      </c>
      <c r="AW42">
        <f>VLOOKUP(AW$20,'paste data'!$A$2:$CN$100,'graph data'!$AD42+2,FALSE)/'graph data'!$CE$21</f>
        <v>0.007939739655546632</v>
      </c>
      <c r="AX42">
        <f>VLOOKUP(AX$20,'paste data'!$A$2:$CN$100,'graph data'!$AD42+2,FALSE)/'graph data'!$CE$21</f>
        <v>0.06115525650710652</v>
      </c>
      <c r="AY42">
        <f>VLOOKUP(AY$20,'paste data'!$A$2:$CN$100,'graph data'!$AD42+2,FALSE)/'graph data'!$CE$21</f>
        <v>0.24818391523186473</v>
      </c>
      <c r="AZ42">
        <f>VLOOKUP(AZ$20,'paste data'!$A$2:$CN$100,'graph data'!$AD42+2,FALSE)/'graph data'!$CE$21</f>
        <v>0.006346894923550068</v>
      </c>
      <c r="BA42">
        <f>VLOOKUP(BA$20,'paste data'!$A$2:$CN$100,'graph data'!$AD42+2,FALSE)/'graph data'!$CE$21</f>
        <v>-0.01932043471944332</v>
      </c>
      <c r="BB42">
        <f>VLOOKUP(BB$20,'paste data'!$A$2:$CN$100,'graph data'!$AD42+2,FALSE)/'graph data'!$CE$21</f>
        <v>-0.005561739234179263</v>
      </c>
      <c r="BC42">
        <f>VLOOKUP(BC$20,'paste data'!$A$2:$CN$100,'graph data'!$AD42+2,FALSE)/'graph data'!$CE$21</f>
        <v>-0.007552918941517554</v>
      </c>
      <c r="BD42">
        <f>VLOOKUP(BD$20,'paste data'!$A$2:$CN$100,'graph data'!$AD42+2,FALSE)/'graph data'!$CE$21</f>
        <v>-0.08396001202885073</v>
      </c>
      <c r="BE42">
        <f>VLOOKUP(BE$20,'paste data'!$A$2:$CN$100,'graph data'!$AD42+2,FALSE)/'graph data'!$CE$21</f>
        <v>-0.047648873578524376</v>
      </c>
      <c r="BG42">
        <f t="shared" si="5"/>
        <v>0.4824532171058053</v>
      </c>
      <c r="BH42">
        <f t="shared" si="6"/>
        <v>-0.16821365050871034</v>
      </c>
      <c r="BI42">
        <f t="shared" si="7"/>
        <v>0.47610632218225524</v>
      </c>
      <c r="BJ42">
        <f t="shared" si="8"/>
        <v>-0.12056477693018597</v>
      </c>
      <c r="BL42">
        <f t="shared" si="15"/>
        <v>21</v>
      </c>
      <c r="BM42">
        <f>VLOOKUP(BM$20,'paste data'!$A$2:$CN$100,'graph data'!$BL42+2,FALSE)/$CE$21</f>
        <v>0.4154294418371773</v>
      </c>
      <c r="BN42">
        <f>VLOOKUP(BN$20,'paste data'!$A$2:$CN$100,'graph data'!$BL42+2,FALSE)/$CE$21</f>
        <v>0.7698804596717408</v>
      </c>
      <c r="BO42">
        <f>VLOOKUP(BO$20,'paste data'!$A$2:$CN$100,'graph data'!$BL42+2,FALSE)/$CE$21</f>
        <v>0.1737172612466108</v>
      </c>
      <c r="BP42">
        <f>VLOOKUP(BP$20,'paste data'!$A$2:$CN$100,'graph data'!$BL42+2,FALSE)/$CE$21</f>
        <v>0.03545270839091854</v>
      </c>
      <c r="BQ42">
        <f>VLOOKUP(BQ$20,'paste data'!$A$2:$CN$100,'graph data'!$BL42+2,FALSE)/$CE$21</f>
        <v>0.01858985689997457</v>
      </c>
      <c r="BR42">
        <f>VLOOKUP(BR$20,'paste data'!$A$2:$CN$100,'graph data'!$BL42+2,FALSE)/$CE$21</f>
        <v>0.11967469595571772</v>
      </c>
      <c r="BS42">
        <f>VLOOKUP(BS$20,'paste data'!$A$2:$CN$100,'graph data'!$BL42+2,FALSE)/$CE$21</f>
        <v>0.59616319842513</v>
      </c>
      <c r="BT42">
        <f>VLOOKUP(BT$20,'paste data'!$A$2:$CN$100,'graph data'!$BL42+2,FALSE)/$CE$21</f>
        <v>0.14955272603906786</v>
      </c>
      <c r="BU42">
        <f>VLOOKUP(BU$20,'paste data'!$A$2:$CN$100,'graph data'!$BL42+2,FALSE)/$CE$21</f>
        <v>0.01142648625270004</v>
      </c>
      <c r="BV42">
        <f>VLOOKUP(BV$20,'paste data'!$A$2:$CN$100,'graph data'!$BL42+2,FALSE)/$CE$21</f>
        <v>0.06484363058680613</v>
      </c>
      <c r="BW42">
        <f>VLOOKUP(BW$20,'paste data'!$A$2:$CN$100,'graph data'!$BL42+2,FALSE)/$CE$21</f>
        <v>0</v>
      </c>
      <c r="BX42">
        <f>VLOOKUP(BX$20,'paste data'!$A$2:$CN$100,'graph data'!$BL42+2,FALSE)/$CE$21</f>
        <v>0.435183986133362</v>
      </c>
      <c r="BY42">
        <f>VLOOKUP(BY$20,'paste data'!$A$2:$CN$100,'graph data'!$BL42+2,FALSE)/$CE$21</f>
        <v>0.35445101783456345</v>
      </c>
      <c r="BZ42">
        <f>VLOOKUP(BZ$20,'paste data'!$A$2:$CN$100,'graph data'!$BL42+2,FALSE)/$CE$21</f>
        <v>0.3448047993966692</v>
      </c>
      <c r="CA42">
        <f>VLOOKUP(CA$20,'paste data'!$A$2:$CN$100,'graph data'!$BL42+2,FALSE)/$CE$21</f>
        <v>0</v>
      </c>
      <c r="CB42">
        <f>VLOOKUP(CB$20,'paste data'!$A$2:$CN$100,'graph data'!$BL42+2,FALSE)/$CE$21</f>
        <v>0.009646218437894281</v>
      </c>
      <c r="CC42">
        <f t="shared" si="9"/>
        <v>0.5000276167201682</v>
      </c>
      <c r="CF42">
        <f>VLOOKUP(CF$20,'paste data'!$A$2:$CN$100,'graph data'!$BL42+2,FALSE)</f>
        <v>152436.783460801</v>
      </c>
      <c r="CH42">
        <v>21</v>
      </c>
      <c r="CI42">
        <f>VLOOKUP(CI$20,'paste data'!$A$2:$CN$100,'graph data'!$CH42+2,FALSE)/'graph data'!$CE$21</f>
        <v>0.4154294418371773</v>
      </c>
      <c r="CJ42">
        <f>VLOOKUP(CJ$20,'paste data'!$A$2:$CN$100,'graph data'!$CH42+2,FALSE)/'graph data'!$CE$21</f>
        <v>0.314239566597095</v>
      </c>
      <c r="CK42">
        <f>VLOOKUP(CK$20,'paste data'!$A$2:$CN$100,'graph data'!$CH42+2,FALSE)/'graph data'!$CE$21</f>
        <v>0.07550238180700561</v>
      </c>
      <c r="CL42">
        <f t="shared" si="10"/>
        <v>0.025687493433076664</v>
      </c>
      <c r="CM42">
        <f t="shared" si="16"/>
        <v>0.013037744206863558</v>
      </c>
      <c r="CN42">
        <f t="shared" si="17"/>
        <v>0.01264974922621314</v>
      </c>
      <c r="CO42" s="24">
        <f t="shared" si="18"/>
        <v>0</v>
      </c>
      <c r="CR42">
        <f>VLOOKUP(CR$20,'paste data'!$A$2:$CN$100,'graph data'!$CH42+2,FALSE)/'graph data'!$CE$21</f>
        <v>0.029595074602891683</v>
      </c>
      <c r="CS42">
        <f>VLOOKUP(CS$20,'paste data'!$A$2:$CN$100,'graph data'!$CH42+2,FALSE)/'graph data'!$CE$21</f>
        <v>0.016945325376678543</v>
      </c>
      <c r="CT42">
        <f>VLOOKUP(CT$20,'paste data'!$A$2:$CN$100,'graph data'!$CH42+2,FALSE)/'graph data'!$CE$21</f>
        <v>0.05318454874208111</v>
      </c>
      <c r="CU42">
        <f>VLOOKUP(CU$20,'paste data'!$A$2:$CN$100,'graph data'!$CH42+2,FALSE)/'graph data'!$CE$21</f>
        <v>0.04014680453521755</v>
      </c>
      <c r="CV42">
        <f>VLOOKUP(CV$20,'paste data'!$A$2:$CN$100,'graph data'!$CH42+2,FALSE)/'graph data'!$CE$21</f>
        <v>-0.041301978654974314</v>
      </c>
      <c r="CW42" s="8">
        <f t="shared" si="11"/>
        <v>0.09663928574169912</v>
      </c>
      <c r="CY42" s="5">
        <f t="shared" si="12"/>
        <v>0.08144878319019186</v>
      </c>
    </row>
    <row r="43" spans="1:103" ht="12.75">
      <c r="A43">
        <f t="shared" si="13"/>
        <v>22</v>
      </c>
      <c r="B43">
        <f>VLOOKUP(B$20,'paste data'!$A$2:$CN$100,'graph data'!$A43+2,FALSE)/'graph data'!$CE$21</f>
        <v>0.23465637028284808</v>
      </c>
      <c r="C43">
        <f>VLOOKUP(C$20,'paste data'!$A$2:$CN$100,'graph data'!$A43+2,FALSE)/'graph data'!$CE$21</f>
        <v>0.18498045237247795</v>
      </c>
      <c r="D43">
        <f>VLOOKUP(D$20,'paste data'!$A$2:$CN$100,'graph data'!$A43+2,FALSE)/'graph data'!$CE$21</f>
        <v>0.04967591791037014</v>
      </c>
      <c r="E43">
        <f>VLOOKUP(E$20,'paste data'!$A$2:$CN$100,'graph data'!$A43+2,FALSE)/'graph data'!$CE$21</f>
        <v>0.190367982158872</v>
      </c>
      <c r="F43">
        <f>VLOOKUP(F$20,'paste data'!$A$2:$CN$100,'graph data'!$A43+2,FALSE)/'graph data'!$CE$21</f>
        <v>-0.14069206424850186</v>
      </c>
      <c r="G43">
        <f>VLOOKUP(G$20,'paste data'!$A$2:$CN$100,'graph data'!$A43+2,FALSE)/'graph data'!$CE$21</f>
        <v>0.010587056339701428</v>
      </c>
      <c r="H43">
        <f>VLOOKUP(H$20,'paste data'!$A$2:$CN$100,'graph data'!$A43+2,FALSE)/'graph data'!$CE$21</f>
        <v>0.027442906362861483</v>
      </c>
      <c r="I43">
        <f>VLOOKUP(I$20,'paste data'!$A$2:$CN$100,'graph data'!$A43+2,FALSE)/'graph data'!$CE$21</f>
        <v>0.4025769969660067</v>
      </c>
      <c r="J43">
        <f>VLOOKUP(J$20,'paste data'!$A$2:$CN$100,'graph data'!$A43+2,FALSE)/'graph data'!$CE$21</f>
        <v>-0.22168606694335619</v>
      </c>
      <c r="K43">
        <f>VLOOKUP(K$20,'paste data'!$A$2:$CN$100,'graph data'!$A43+2,FALSE)/'graph data'!$CE$21</f>
        <v>0</v>
      </c>
      <c r="L43">
        <f>VLOOKUP(L$20,'paste data'!$A$2:$CN$100,'graph data'!$A43+2,FALSE)/'graph data'!$CE$21</f>
        <v>0</v>
      </c>
      <c r="M43">
        <f>VLOOKUP(M$20,'paste data'!$A$2:$CN$100,'graph data'!$A43+2,FALSE)/'graph data'!$CE$21</f>
        <v>0</v>
      </c>
      <c r="N43">
        <f>VLOOKUP(N$20,'paste data'!$A$2:$CN$100,'graph data'!$A43+2,FALSE)/'graph data'!$CE$21</f>
        <v>0.010587056339701428</v>
      </c>
      <c r="O43">
        <f>VLOOKUP(O$20,'paste data'!$A$2:$CN$100,'graph data'!$A43+2,FALSE)/'graph data'!$CE$21</f>
        <v>-0.0010782451036055395</v>
      </c>
      <c r="P43">
        <f>VLOOKUP(P$20,'paste data'!$A$2:$CN$100,'graph data'!$A43+2,FALSE)/'graph data'!$CE$21</f>
        <v>-0.0066203806207848</v>
      </c>
      <c r="Q43">
        <f>VLOOKUP(Q$20,'paste data'!$A$2:$CN$100,'graph data'!$A43+2,FALSE)/'graph data'!$CE$21</f>
        <v>0.0436224644610314</v>
      </c>
      <c r="R43">
        <f>VLOOKUP(R$20,'paste data'!$A$2:$CN$100,'graph data'!$A43+2,FALSE)/'graph data'!$CE$21</f>
        <v>0.0031650228340276546</v>
      </c>
      <c r="S43">
        <f>VLOOKUP(S$20,'paste data'!$A$2:$CN$100,'graph data'!$A43+2,FALSE)/'graph data'!$CE$21</f>
        <v>0.027442906362861483</v>
      </c>
      <c r="T43">
        <f>VLOOKUP(T$20,'paste data'!$A$2:$CN$100,'graph data'!$A43+2,FALSE)/'graph data'!$CE$21</f>
        <v>0.020128992753556996</v>
      </c>
      <c r="U43">
        <f>VLOOKUP(U$20,'paste data'!$A$2:$CN$100,'graph data'!$A43+2,FALSE)/'graph data'!$CE$21</f>
        <v>0</v>
      </c>
      <c r="V43">
        <f>VLOOKUP(V$20,'paste data'!$A$2:$CN$100,'graph data'!$A43+2,FALSE)/'graph data'!$CE$21</f>
        <v>0.11967469595571766</v>
      </c>
      <c r="W43">
        <f>VLOOKUP(W$20,'paste data'!$A$2:$CN$100,'graph data'!$A43+2,FALSE)/'graph data'!$CE$21</f>
        <v>0.02312138708673586</v>
      </c>
      <c r="X43">
        <f>VLOOKUP(X$20,'paste data'!$A$2:$CN$100,'graph data'!$A43+2,FALSE)/'graph data'!$CE$21</f>
        <v>-0.016855850023160056</v>
      </c>
      <c r="Y43">
        <f>VLOOKUP(Y$20,'paste data'!$A$2:$CN$100,'graph data'!$A43+2,FALSE)/'graph data'!$CE$21</f>
        <v>-0.021207237857162536</v>
      </c>
      <c r="Z43">
        <f>VLOOKUP(Z$20,'paste data'!$A$2:$CN$100,'graph data'!$A43+2,FALSE)/'graph data'!$CE$21</f>
        <v>-0.0066203806207848</v>
      </c>
      <c r="AA43">
        <f>VLOOKUP(AA$20,'paste data'!$A$2:$CN$100,'graph data'!$A43+2,FALSE)/'graph data'!$CE$21</f>
        <v>-0.07605223149468625</v>
      </c>
      <c r="AB43">
        <f>VLOOKUP(AB$20,'paste data'!$A$2:$CN$100,'graph data'!$A43+2,FALSE)/'graph data'!$CE$21</f>
        <v>-0.019956364252708202</v>
      </c>
      <c r="AD43">
        <f t="shared" si="14"/>
        <v>22</v>
      </c>
      <c r="AE43">
        <f>VLOOKUP(AE$20,'paste data'!$A$2:$CN$100,'graph data'!$AD43+2,FALSE)/'graph data'!$CE$21</f>
        <v>0.18498045237247795</v>
      </c>
      <c r="AF43">
        <f>VLOOKUP(AF$20,'paste data'!$A$2:$CN$100,'graph data'!$AD43+2,FALSE)/'graph data'!$CE$21</f>
        <v>0.41370358517204636</v>
      </c>
      <c r="AG43">
        <f>VLOOKUP(AG$20,'paste data'!$A$2:$CN$100,'graph data'!$AD43+2,FALSE)/'graph data'!$CE$21</f>
        <v>-0.22872313279956838</v>
      </c>
      <c r="AH43">
        <f>VLOOKUP(AH$20,'paste data'!$A$2:$CN$100,'graph data'!$AD43+2,FALSE)/'graph data'!$CE$21</f>
        <v>0.004089522349827433</v>
      </c>
      <c r="AI43">
        <f>VLOOKUP(AI$20,'paste data'!$A$2:$CN$100,'graph data'!$AD43+2,FALSE)/'graph data'!$CE$21</f>
        <v>0.011126588206039645</v>
      </c>
      <c r="AJ43">
        <f>VLOOKUP(AJ$20,'paste data'!$A$2:$CN$100,'graph data'!$AD43+2,FALSE)/'graph data'!$CE$21</f>
        <v>-0.0070370658562122134</v>
      </c>
      <c r="AK43">
        <f>VLOOKUP(AK$20,'paste data'!$A$2:$CN$100,'graph data'!$AD43+2,FALSE)/'graph data'!$CE$21</f>
        <v>0.18089093002265055</v>
      </c>
      <c r="AL43">
        <f>VLOOKUP(AL$20,'paste data'!$A$2:$CN$100,'graph data'!$AD43+2,FALSE)/'graph data'!$CE$21</f>
        <v>0.4025769969660067</v>
      </c>
      <c r="AM43">
        <f>VLOOKUP(AM$20,'paste data'!$A$2:$CN$100,'graph data'!$AD43+2,FALSE)/'graph data'!$CE$21</f>
        <v>-0.22168606694335619</v>
      </c>
      <c r="AN43">
        <f>VLOOKUP(AN$20,'paste data'!$A$2:$CN$100,'graph data'!$AD43+2,FALSE)/'graph data'!$CE$21</f>
        <v>0</v>
      </c>
      <c r="AO43">
        <f>VLOOKUP(AO$20,'paste data'!$A$2:$CN$100,'graph data'!$AD43+2,FALSE)/'graph data'!$CE$21</f>
        <v>0</v>
      </c>
      <c r="AP43">
        <f>VLOOKUP(AP$20,'paste data'!$A$2:$CN$100,'graph data'!$AD43+2,FALSE)/'graph data'!$CE$21</f>
        <v>0</v>
      </c>
      <c r="AQ43">
        <f>VLOOKUP(AQ$20,'paste data'!$A$2:$CN$100,'graph data'!$AD43+2,FALSE)/'graph data'!$CE$21</f>
        <v>0.08861723923092983</v>
      </c>
      <c r="AR43">
        <f>VLOOKUP(AR$20,'paste data'!$A$2:$CN$100,'graph data'!$AD43+2,FALSE)/'graph data'!$CE$21</f>
        <v>-0.0005751917475310681</v>
      </c>
      <c r="AS43">
        <f>VLOOKUP(AS$20,'paste data'!$A$2:$CN$100,'graph data'!$AD43+2,FALSE)/'graph data'!$CE$21</f>
        <v>0.047547958130743945</v>
      </c>
      <c r="AT43">
        <f>VLOOKUP(AT$20,'paste data'!$A$2:$CN$100,'graph data'!$AD43+2,FALSE)/'graph data'!$CE$21</f>
        <v>0.09800569751785913</v>
      </c>
      <c r="AU43">
        <f>VLOOKUP(AU$20,'paste data'!$A$2:$CN$100,'graph data'!$AD43+2,FALSE)/'graph data'!$CE$21</f>
        <v>-0.052704773109351295</v>
      </c>
      <c r="AV43">
        <f>VLOOKUP(AV$20,'paste data'!$A$2:$CN$100,'graph data'!$AD43+2,FALSE)/'graph data'!$CE$21</f>
        <v>0.11280970688658495</v>
      </c>
      <c r="AW43">
        <f>VLOOKUP(AW$20,'paste data'!$A$2:$CN$100,'graph data'!$AD43+2,FALSE)/'graph data'!$CE$21</f>
        <v>0.0071523662820043655</v>
      </c>
      <c r="AX43">
        <f>VLOOKUP(AX$20,'paste data'!$A$2:$CN$100,'graph data'!$AD43+2,FALSE)/'graph data'!$CE$21</f>
        <v>0.05970647134437059</v>
      </c>
      <c r="AY43">
        <f>VLOOKUP(AY$20,'paste data'!$A$2:$CN$100,'graph data'!$AD43+2,FALSE)/'graph data'!$CE$21</f>
        <v>0.21207610893689202</v>
      </c>
      <c r="AZ43">
        <f>VLOOKUP(AZ$20,'paste data'!$A$2:$CN$100,'graph data'!$AD43+2,FALSE)/'graph data'!$CE$21</f>
        <v>0.01083234351615481</v>
      </c>
      <c r="BA43">
        <f>VLOOKUP(BA$20,'paste data'!$A$2:$CN$100,'graph data'!$AD43+2,FALSE)/'graph data'!$CE$21</f>
        <v>-0.024192467655655112</v>
      </c>
      <c r="BB43">
        <f>VLOOKUP(BB$20,'paste data'!$A$2:$CN$100,'graph data'!$AD43+2,FALSE)/'graph data'!$CE$21</f>
        <v>-0.007727558029535433</v>
      </c>
      <c r="BC43">
        <f>VLOOKUP(BC$20,'paste data'!$A$2:$CN$100,'graph data'!$AD43+2,FALSE)/'graph data'!$CE$21</f>
        <v>-0.012158513213626638</v>
      </c>
      <c r="BD43">
        <f>VLOOKUP(BD$20,'paste data'!$A$2:$CN$100,'graph data'!$AD43+2,FALSE)/'graph data'!$CE$21</f>
        <v>-0.11407041141903289</v>
      </c>
      <c r="BE43">
        <f>VLOOKUP(BE$20,'paste data'!$A$2:$CN$100,'graph data'!$AD43+2,FALSE)/'graph data'!$CE$21</f>
        <v>-0.06353711662550611</v>
      </c>
      <c r="BG43">
        <f t="shared" si="5"/>
        <v>0.41370358517204636</v>
      </c>
      <c r="BH43">
        <f t="shared" si="6"/>
        <v>-0.22872313279956838</v>
      </c>
      <c r="BI43">
        <f t="shared" si="7"/>
        <v>0.40287124165589155</v>
      </c>
      <c r="BJ43">
        <f t="shared" si="8"/>
        <v>-0.16518601617406226</v>
      </c>
      <c r="BL43">
        <f t="shared" si="15"/>
        <v>22</v>
      </c>
      <c r="BM43">
        <f>VLOOKUP(BM$20,'paste data'!$A$2:$CN$100,'graph data'!$BL43+2,FALSE)/$CE$21</f>
        <v>0.24157128080667203</v>
      </c>
      <c r="BN43">
        <f>VLOOKUP(BN$20,'paste data'!$A$2:$CN$100,'graph data'!$BL43+2,FALSE)/$CE$21</f>
        <v>0.7126825138241022</v>
      </c>
      <c r="BO43">
        <f>VLOOKUP(BO$20,'paste data'!$A$2:$CN$100,'graph data'!$BL43+2,FALSE)/$CE$21</f>
        <v>0.16724659507213618</v>
      </c>
      <c r="BP43">
        <f>VLOOKUP(BP$20,'paste data'!$A$2:$CN$100,'graph data'!$BL43+2,FALSE)/$CE$21</f>
        <v>0.027442906362861473</v>
      </c>
      <c r="BQ43">
        <f>VLOOKUP(BQ$20,'paste data'!$A$2:$CN$100,'graph data'!$BL43+2,FALSE)/$CE$21</f>
        <v>0.020128992753556986</v>
      </c>
      <c r="BR43">
        <f>VLOOKUP(BR$20,'paste data'!$A$2:$CN$100,'graph data'!$BL43+2,FALSE)/$CE$21</f>
        <v>0.11967469595571772</v>
      </c>
      <c r="BS43">
        <f>VLOOKUP(BS$20,'paste data'!$A$2:$CN$100,'graph data'!$BL43+2,FALSE)/$CE$21</f>
        <v>0.545435918751966</v>
      </c>
      <c r="BT43">
        <f>VLOOKUP(BT$20,'paste data'!$A$2:$CN$100,'graph data'!$BL43+2,FALSE)/$CE$21</f>
        <v>0.09035098751862707</v>
      </c>
      <c r="BU43">
        <f>VLOOKUP(BU$20,'paste data'!$A$2:$CN$100,'graph data'!$BL43+2,FALSE)/$CE$21</f>
        <v>0.011827509863799178</v>
      </c>
      <c r="BV43">
        <f>VLOOKUP(BV$20,'paste data'!$A$2:$CN$100,'graph data'!$BL43+2,FALSE)/$CE$21</f>
        <v>0.06572331665445828</v>
      </c>
      <c r="BW43">
        <f>VLOOKUP(BW$20,'paste data'!$A$2:$CN$100,'graph data'!$BL43+2,FALSE)/$CE$21</f>
        <v>0</v>
      </c>
      <c r="BX43">
        <f>VLOOKUP(BX$20,'paste data'!$A$2:$CN$100,'graph data'!$BL43+2,FALSE)/$CE$21</f>
        <v>0.4432574213695397</v>
      </c>
      <c r="BY43">
        <f>VLOOKUP(BY$20,'paste data'!$A$2:$CN$100,'graph data'!$BL43+2,FALSE)/$CE$21</f>
        <v>0.47111123301743013</v>
      </c>
      <c r="BZ43">
        <f>VLOOKUP(BZ$20,'paste data'!$A$2:$CN$100,'graph data'!$BL43+2,FALSE)/$CE$21</f>
        <v>0.45857852521973824</v>
      </c>
      <c r="CA43">
        <f>VLOOKUP(CA$20,'paste data'!$A$2:$CN$100,'graph data'!$BL43+2,FALSE)/$CE$21</f>
        <v>0</v>
      </c>
      <c r="CB43">
        <f>VLOOKUP(CB$20,'paste data'!$A$2:$CN$100,'graph data'!$BL43+2,FALSE)/$CE$21</f>
        <v>0.012532707797691946</v>
      </c>
      <c r="CC43">
        <f t="shared" si="9"/>
        <v>0.508980738023998</v>
      </c>
      <c r="CF43">
        <f>VLOOKUP(CF$20,'paste data'!$A$2:$CN$100,'graph data'!$BL43+2,FALSE)</f>
        <v>202608.19520892945</v>
      </c>
      <c r="CH43">
        <v>22</v>
      </c>
      <c r="CI43">
        <f>VLOOKUP(CI$20,'paste data'!$A$2:$CN$100,'graph data'!$CH43+2,FALSE)/'graph data'!$CE$21</f>
        <v>0.24157128080667203</v>
      </c>
      <c r="CJ43">
        <f>VLOOKUP(CJ$20,'paste data'!$A$2:$CN$100,'graph data'!$CH43+2,FALSE)/'graph data'!$CE$21</f>
        <v>0.18498045237247795</v>
      </c>
      <c r="CK43">
        <f>VLOOKUP(CK$20,'paste data'!$A$2:$CN$100,'graph data'!$CH43+2,FALSE)/'graph data'!$CE$21</f>
        <v>0.04967591791037014</v>
      </c>
      <c r="CL43">
        <f t="shared" si="10"/>
        <v>0.006914910523823939</v>
      </c>
      <c r="CM43">
        <f t="shared" si="16"/>
        <v>-0.006926985075112094</v>
      </c>
      <c r="CN43">
        <f t="shared" si="17"/>
        <v>0.01384189559893604</v>
      </c>
      <c r="CO43" s="24">
        <f t="shared" si="18"/>
        <v>0</v>
      </c>
      <c r="CR43">
        <f>VLOOKUP(CR$20,'paste data'!$A$2:$CN$100,'graph data'!$CH43+2,FALSE)/'graph data'!$CE$21</f>
        <v>0.03238419399232507</v>
      </c>
      <c r="CS43">
        <f>VLOOKUP(CS$20,'paste data'!$A$2:$CN$100,'graph data'!$CH43+2,FALSE)/'graph data'!$CE$21</f>
        <v>0.01854229839338903</v>
      </c>
      <c r="CT43">
        <f>VLOOKUP(CT$20,'paste data'!$A$2:$CN$100,'graph data'!$CH43+2,FALSE)/'graph data'!$CE$21</f>
        <v>0.0775766943815741</v>
      </c>
      <c r="CU43">
        <f>VLOOKUP(CU$20,'paste data'!$A$2:$CN$100,'graph data'!$CH43+2,FALSE)/'graph data'!$CE$21</f>
        <v>0.08450367945668619</v>
      </c>
      <c r="CV43">
        <f>VLOOKUP(CV$20,'paste data'!$A$2:$CN$100,'graph data'!$CH43+2,FALSE)/'graph data'!$CE$21</f>
        <v>-0.052704773109351295</v>
      </c>
      <c r="CW43" s="8">
        <f t="shared" si="11"/>
        <v>0.34980846719239755</v>
      </c>
      <c r="CY43" s="5">
        <f t="shared" si="12"/>
        <v>0.13720845256603748</v>
      </c>
    </row>
    <row r="44" spans="1:103" ht="12.75">
      <c r="A44">
        <f t="shared" si="13"/>
        <v>23</v>
      </c>
      <c r="B44">
        <f>VLOOKUP(B$20,'paste data'!$A$2:$CN$100,'graph data'!$A44+2,FALSE)/'graph data'!$CE$21</f>
        <v>0.0886322873190082</v>
      </c>
      <c r="C44">
        <f>VLOOKUP(C$20,'paste data'!$A$2:$CN$100,'graph data'!$A44+2,FALSE)/'graph data'!$CE$21</f>
        <v>0.06305164163527634</v>
      </c>
      <c r="D44">
        <f>VLOOKUP(D$20,'paste data'!$A$2:$CN$100,'graph data'!$A44+2,FALSE)/'graph data'!$CE$21</f>
        <v>0.025580645683731865</v>
      </c>
      <c r="E44">
        <f>VLOOKUP(E$20,'paste data'!$A$2:$CN$100,'graph data'!$A44+2,FALSE)/'graph data'!$CE$21</f>
        <v>0.18684778516580028</v>
      </c>
      <c r="F44">
        <f>VLOOKUP(F$20,'paste data'!$A$2:$CN$100,'graph data'!$A44+2,FALSE)/'graph data'!$CE$21</f>
        <v>-0.16126713948206842</v>
      </c>
      <c r="G44">
        <f>VLOOKUP(G$20,'paste data'!$A$2:$CN$100,'graph data'!$A44+2,FALSE)/'graph data'!$CE$21</f>
        <v>0.0018061955448895489</v>
      </c>
      <c r="H44">
        <f>VLOOKUP(H$20,'paste data'!$A$2:$CN$100,'graph data'!$A44+2,FALSE)/'graph data'!$CE$21</f>
        <v>0.020774265393200916</v>
      </c>
      <c r="I44">
        <f>VLOOKUP(I$20,'paste data'!$A$2:$CN$100,'graph data'!$A44+2,FALSE)/'graph data'!$CE$21</f>
        <v>0.33379449187008725</v>
      </c>
      <c r="J44">
        <f>VLOOKUP(J$20,'paste data'!$A$2:$CN$100,'graph data'!$A44+2,FALSE)/'graph data'!$CE$21</f>
        <v>-0.2751260623544619</v>
      </c>
      <c r="K44">
        <f>VLOOKUP(K$20,'paste data'!$A$2:$CN$100,'graph data'!$A44+2,FALSE)/'graph data'!$CE$21</f>
        <v>0</v>
      </c>
      <c r="L44">
        <f>VLOOKUP(L$20,'paste data'!$A$2:$CN$100,'graph data'!$A44+2,FALSE)/'graph data'!$CE$21</f>
        <v>0</v>
      </c>
      <c r="M44">
        <f>VLOOKUP(M$20,'paste data'!$A$2:$CN$100,'graph data'!$A44+2,FALSE)/'graph data'!$CE$21</f>
        <v>0</v>
      </c>
      <c r="N44">
        <f>VLOOKUP(N$20,'paste data'!$A$2:$CN$100,'graph data'!$A44+2,FALSE)/'graph data'!$CE$21</f>
        <v>0.0018061955448895489</v>
      </c>
      <c r="O44">
        <f>VLOOKUP(O$20,'paste data'!$A$2:$CN$100,'graph data'!$A44+2,FALSE)/'graph data'!$CE$21</f>
        <v>-0.004583786544378936</v>
      </c>
      <c r="P44">
        <f>VLOOKUP(P$20,'paste data'!$A$2:$CN$100,'graph data'!$A44+2,FALSE)/'graph data'!$CE$21</f>
        <v>-0.008046031472342195</v>
      </c>
      <c r="Q44">
        <f>VLOOKUP(Q$20,'paste data'!$A$2:$CN$100,'graph data'!$A44+2,FALSE)/'graph data'!$CE$21</f>
        <v>0.03409229950959168</v>
      </c>
      <c r="R44">
        <f>VLOOKUP(R$20,'paste data'!$A$2:$CN$100,'graph data'!$A44+2,FALSE)/'graph data'!$CE$21</f>
        <v>0.0023119686459717537</v>
      </c>
      <c r="S44">
        <f>VLOOKUP(S$20,'paste data'!$A$2:$CN$100,'graph data'!$A44+2,FALSE)/'graph data'!$CE$21</f>
        <v>0.020774265393200916</v>
      </c>
      <c r="T44">
        <f>VLOOKUP(T$20,'paste data'!$A$2:$CN$100,'graph data'!$A44+2,FALSE)/'graph data'!$CE$21</f>
        <v>0.021246479290817463</v>
      </c>
      <c r="U44">
        <f>VLOOKUP(U$20,'paste data'!$A$2:$CN$100,'graph data'!$A44+2,FALSE)/'graph data'!$CE$21</f>
        <v>0</v>
      </c>
      <c r="V44">
        <f>VLOOKUP(V$20,'paste data'!$A$2:$CN$100,'graph data'!$A44+2,FALSE)/'graph data'!$CE$21</f>
        <v>0.11967469595571767</v>
      </c>
      <c r="W44">
        <f>VLOOKUP(W$20,'paste data'!$A$2:$CN$100,'graph data'!$A44+2,FALSE)/'graph data'!$CE$21</f>
        <v>0.025152344526064196</v>
      </c>
      <c r="X44">
        <f>VLOOKUP(X$20,'paste data'!$A$2:$CN$100,'graph data'!$A44+2,FALSE)/'graph data'!$CE$21</f>
        <v>-0.01896806984831137</v>
      </c>
      <c r="Y44">
        <f>VLOOKUP(Y$20,'paste data'!$A$2:$CN$100,'graph data'!$A44+2,FALSE)/'graph data'!$CE$21</f>
        <v>-0.0258302658351964</v>
      </c>
      <c r="Z44">
        <f>VLOOKUP(Z$20,'paste data'!$A$2:$CN$100,'graph data'!$A44+2,FALSE)/'graph data'!$CE$21</f>
        <v>-0.008046031472342195</v>
      </c>
      <c r="AA44">
        <f>VLOOKUP(AA$20,'paste data'!$A$2:$CN$100,'graph data'!$A44+2,FALSE)/'graph data'!$CE$21</f>
        <v>-0.08558239644612599</v>
      </c>
      <c r="AB44">
        <f>VLOOKUP(AB$20,'paste data'!$A$2:$CN$100,'graph data'!$A44+2,FALSE)/'graph data'!$CE$21</f>
        <v>-0.02284037588009244</v>
      </c>
      <c r="AD44">
        <f t="shared" si="14"/>
        <v>23</v>
      </c>
      <c r="AE44">
        <f>VLOOKUP(AE$20,'paste data'!$A$2:$CN$100,'graph data'!$AD44+2,FALSE)/'graph data'!$CE$21</f>
        <v>0.06305164163527634</v>
      </c>
      <c r="AF44">
        <f>VLOOKUP(AF$20,'paste data'!$A$2:$CN$100,'graph data'!$AD44+2,FALSE)/'graph data'!$CE$21</f>
        <v>0.34825790736029905</v>
      </c>
      <c r="AG44">
        <f>VLOOKUP(AG$20,'paste data'!$A$2:$CN$100,'graph data'!$AD44+2,FALSE)/'graph data'!$CE$21</f>
        <v>-0.2852062657250228</v>
      </c>
      <c r="AH44">
        <f>VLOOKUP(AH$20,'paste data'!$A$2:$CN$100,'graph data'!$AD44+2,FALSE)/'graph data'!$CE$21</f>
        <v>0.0043832121196509645</v>
      </c>
      <c r="AI44">
        <f>VLOOKUP(AI$20,'paste data'!$A$2:$CN$100,'graph data'!$AD44+2,FALSE)/'graph data'!$CE$21</f>
        <v>0.014463415490211854</v>
      </c>
      <c r="AJ44">
        <f>VLOOKUP(AJ$20,'paste data'!$A$2:$CN$100,'graph data'!$AD44+2,FALSE)/'graph data'!$CE$21</f>
        <v>-0.01008020337056089</v>
      </c>
      <c r="AK44">
        <f>VLOOKUP(AK$20,'paste data'!$A$2:$CN$100,'graph data'!$AD44+2,FALSE)/'graph data'!$CE$21</f>
        <v>0.05866842951562537</v>
      </c>
      <c r="AL44">
        <f>VLOOKUP(AL$20,'paste data'!$A$2:$CN$100,'graph data'!$AD44+2,FALSE)/'graph data'!$CE$21</f>
        <v>0.33379449187008725</v>
      </c>
      <c r="AM44">
        <f>VLOOKUP(AM$20,'paste data'!$A$2:$CN$100,'graph data'!$AD44+2,FALSE)/'graph data'!$CE$21</f>
        <v>-0.2751260623544619</v>
      </c>
      <c r="AN44">
        <f>VLOOKUP(AN$20,'paste data'!$A$2:$CN$100,'graph data'!$AD44+2,FALSE)/'graph data'!$CE$21</f>
        <v>0</v>
      </c>
      <c r="AO44">
        <f>VLOOKUP(AO$20,'paste data'!$A$2:$CN$100,'graph data'!$AD44+2,FALSE)/'graph data'!$CE$21</f>
        <v>0</v>
      </c>
      <c r="AP44">
        <f>VLOOKUP(AP$20,'paste data'!$A$2:$CN$100,'graph data'!$AD44+2,FALSE)/'graph data'!$CE$21</f>
        <v>0</v>
      </c>
      <c r="AQ44">
        <f>VLOOKUP(AQ$20,'paste data'!$A$2:$CN$100,'graph data'!$AD44+2,FALSE)/'graph data'!$CE$21</f>
        <v>0.049726863007721375</v>
      </c>
      <c r="AR44">
        <f>VLOOKUP(AR$20,'paste data'!$A$2:$CN$100,'graph data'!$AD44+2,FALSE)/'graph data'!$CE$21</f>
        <v>-0.003428515639113506</v>
      </c>
      <c r="AS44">
        <f>VLOOKUP(AS$20,'paste data'!$A$2:$CN$100,'graph data'!$AD44+2,FALSE)/'graph data'!$CE$21</f>
        <v>0.041086272424902204</v>
      </c>
      <c r="AT44">
        <f>VLOOKUP(AT$20,'paste data'!$A$2:$CN$100,'graph data'!$AD44+2,FALSE)/'graph data'!$CE$21</f>
        <v>0.03347147092086652</v>
      </c>
      <c r="AU44">
        <f>VLOOKUP(AU$20,'paste data'!$A$2:$CN$100,'graph data'!$AD44+2,FALSE)/'graph data'!$CE$21</f>
        <v>-0.062187661198751215</v>
      </c>
      <c r="AV44">
        <f>VLOOKUP(AV$20,'paste data'!$A$2:$CN$100,'graph data'!$AD44+2,FALSE)/'graph data'!$CE$21</f>
        <v>0.07682272899190117</v>
      </c>
      <c r="AW44">
        <f>VLOOKUP(AW$20,'paste data'!$A$2:$CN$100,'graph data'!$AD44+2,FALSE)/'graph data'!$CE$21</f>
        <v>0.006286707433609375</v>
      </c>
      <c r="AX44">
        <f>VLOOKUP(AX$20,'paste data'!$A$2:$CN$100,'graph data'!$AD44+2,FALSE)/'graph data'!$CE$21</f>
        <v>0.05825967425572916</v>
      </c>
      <c r="AY44">
        <f>VLOOKUP(AY$20,'paste data'!$A$2:$CN$100,'graph data'!$AD44+2,FALSE)/'graph data'!$CE$21</f>
        <v>0.1762259849473619</v>
      </c>
      <c r="AZ44">
        <f>VLOOKUP(AZ$20,'paste data'!$A$2:$CN$100,'graph data'!$AD44+2,FALSE)/'graph data'!$CE$21</f>
        <v>0.01619939624148564</v>
      </c>
      <c r="BA44">
        <f>VLOOKUP(BA$20,'paste data'!$A$2:$CN$100,'graph data'!$AD44+2,FALSE)/'graph data'!$CE$21</f>
        <v>-0.027095865984179783</v>
      </c>
      <c r="BB44">
        <f>VLOOKUP(BB$20,'paste data'!$A$2:$CN$100,'graph data'!$AD44+2,FALSE)/'graph data'!$CE$21</f>
        <v>-0.00971522307272288</v>
      </c>
      <c r="BC44">
        <f>VLOOKUP(BC$20,'paste data'!$A$2:$CN$100,'graph data'!$AD44+2,FALSE)/'graph data'!$CE$21</f>
        <v>-0.017173401830826954</v>
      </c>
      <c r="BD44">
        <f>VLOOKUP(BD$20,'paste data'!$A$2:$CN$100,'graph data'!$AD44+2,FALSE)/'graph data'!$CE$21</f>
        <v>-0.1427545140264954</v>
      </c>
      <c r="BE44">
        <f>VLOOKUP(BE$20,'paste data'!$A$2:$CN$100,'graph data'!$AD44+2,FALSE)/'graph data'!$CE$21</f>
        <v>-0.07838705744023686</v>
      </c>
      <c r="BG44">
        <f t="shared" si="5"/>
        <v>0.34825790736029905</v>
      </c>
      <c r="BH44">
        <f t="shared" si="6"/>
        <v>-0.2852062657250228</v>
      </c>
      <c r="BI44">
        <f t="shared" si="7"/>
        <v>0.3320585111188134</v>
      </c>
      <c r="BJ44">
        <f t="shared" si="8"/>
        <v>-0.20681920828478592</v>
      </c>
      <c r="BL44">
        <f t="shared" si="15"/>
        <v>23</v>
      </c>
      <c r="BM44">
        <f>VLOOKUP(BM$20,'paste data'!$A$2:$CN$100,'graph data'!$BL44+2,FALSE)/$CE$21</f>
        <v>0.08951903106140072</v>
      </c>
      <c r="BN44">
        <f>VLOOKUP(BN$20,'paste data'!$A$2:$CN$100,'graph data'!$BL44+2,FALSE)/$CE$21</f>
        <v>0.6731819557027494</v>
      </c>
      <c r="BO44">
        <f>VLOOKUP(BO$20,'paste data'!$A$2:$CN$100,'graph data'!$BL44+2,FALSE)/$CE$21</f>
        <v>0.1616954406397361</v>
      </c>
      <c r="BP44">
        <f>VLOOKUP(BP$20,'paste data'!$A$2:$CN$100,'graph data'!$BL44+2,FALSE)/$CE$21</f>
        <v>0.02077426539320091</v>
      </c>
      <c r="BQ44">
        <f>VLOOKUP(BQ$20,'paste data'!$A$2:$CN$100,'graph data'!$BL44+2,FALSE)/$CE$21</f>
        <v>0.021246479290817452</v>
      </c>
      <c r="BR44">
        <f>VLOOKUP(BR$20,'paste data'!$A$2:$CN$100,'graph data'!$BL44+2,FALSE)/$CE$21</f>
        <v>0.11967469595571772</v>
      </c>
      <c r="BS44">
        <f>VLOOKUP(BS$20,'paste data'!$A$2:$CN$100,'graph data'!$BL44+2,FALSE)/$CE$21</f>
        <v>0.5114865150630133</v>
      </c>
      <c r="BT44">
        <f>VLOOKUP(BT$20,'paste data'!$A$2:$CN$100,'graph data'!$BL44+2,FALSE)/$CE$21</f>
        <v>0.04894581498003552</v>
      </c>
      <c r="BU44">
        <f>VLOOKUP(BU$20,'paste data'!$A$2:$CN$100,'graph data'!$BL44+2,FALSE)/$CE$21</f>
        <v>0.012074057877400343</v>
      </c>
      <c r="BV44">
        <f>VLOOKUP(BV$20,'paste data'!$A$2:$CN$100,'graph data'!$BL44+2,FALSE)/$CE$21</f>
        <v>0.06675999270311889</v>
      </c>
      <c r="BW44">
        <f>VLOOKUP(BW$20,'paste data'!$A$2:$CN$100,'graph data'!$BL44+2,FALSE)/$CE$21</f>
        <v>0</v>
      </c>
      <c r="BX44">
        <f>VLOOKUP(BX$20,'paste data'!$A$2:$CN$100,'graph data'!$BL44+2,FALSE)/$CE$21</f>
        <v>0.4504666422055774</v>
      </c>
      <c r="BY44">
        <f>VLOOKUP(BY$20,'paste data'!$A$2:$CN$100,'graph data'!$BL44+2,FALSE)/$CE$21</f>
        <v>0.5836629246413486</v>
      </c>
      <c r="BZ44">
        <f>VLOOKUP(BZ$20,'paste data'!$A$2:$CN$100,'graph data'!$BL44+2,FALSE)/$CE$21</f>
        <v>0.5675467983149546</v>
      </c>
      <c r="CA44">
        <f>VLOOKUP(CA$20,'paste data'!$A$2:$CN$100,'graph data'!$BL44+2,FALSE)/$CE$21</f>
        <v>0</v>
      </c>
      <c r="CB44">
        <f>VLOOKUP(CB$20,'paste data'!$A$2:$CN$100,'graph data'!$BL44+2,FALSE)/$CE$21</f>
        <v>0.016116126326394097</v>
      </c>
      <c r="CC44">
        <f t="shared" si="9"/>
        <v>0.5172266349086962</v>
      </c>
      <c r="CF44">
        <f>VLOOKUP(CF$20,'paste data'!$A$2:$CN$100,'graph data'!$BL44+2,FALSE)</f>
        <v>251012.67701586275</v>
      </c>
      <c r="CH44">
        <v>23</v>
      </c>
      <c r="CI44">
        <f>VLOOKUP(CI$20,'paste data'!$A$2:$CN$100,'graph data'!$CH44+2,FALSE)/'graph data'!$CE$21</f>
        <v>0.08951903106140072</v>
      </c>
      <c r="CJ44">
        <f>VLOOKUP(CJ$20,'paste data'!$A$2:$CN$100,'graph data'!$CH44+2,FALSE)/'graph data'!$CE$21</f>
        <v>0.06305164163527634</v>
      </c>
      <c r="CK44">
        <f>VLOOKUP(CK$20,'paste data'!$A$2:$CN$100,'graph data'!$CH44+2,FALSE)/'graph data'!$CE$21</f>
        <v>0.025580645683731865</v>
      </c>
      <c r="CL44">
        <f t="shared" si="10"/>
        <v>0.0008867437423925144</v>
      </c>
      <c r="CM44">
        <f t="shared" si="16"/>
        <v>-0.013855119996075776</v>
      </c>
      <c r="CN44">
        <f t="shared" si="17"/>
        <v>0.014741863738468287</v>
      </c>
      <c r="CO44" s="24">
        <f t="shared" si="18"/>
        <v>0</v>
      </c>
      <c r="CR44">
        <f>VLOOKUP(CR$20,'paste data'!$A$2:$CN$100,'graph data'!$CH44+2,FALSE)/'graph data'!$CE$21</f>
        <v>0.03448973962436728</v>
      </c>
      <c r="CS44">
        <f>VLOOKUP(CS$20,'paste data'!$A$2:$CN$100,'graph data'!$CH44+2,FALSE)/'graph data'!$CE$21</f>
        <v>0.01974787588589899</v>
      </c>
      <c r="CT44">
        <f>VLOOKUP(CT$20,'paste data'!$A$2:$CN$100,'graph data'!$CH44+2,FALSE)/'graph data'!$CE$21</f>
        <v>0.09881628094092887</v>
      </c>
      <c r="CU44">
        <f>VLOOKUP(CU$20,'paste data'!$A$2:$CN$100,'graph data'!$CH44+2,FALSE)/'graph data'!$CE$21</f>
        <v>0.11267140093700465</v>
      </c>
      <c r="CV44">
        <f>VLOOKUP(CV$20,'paste data'!$A$2:$CN$100,'graph data'!$CH44+2,FALSE)/'graph data'!$CE$21</f>
        <v>-0.062187661198751215</v>
      </c>
      <c r="CW44" s="8">
        <f t="shared" si="11"/>
        <v>1.2586307023332706</v>
      </c>
      <c r="CY44" s="5">
        <f t="shared" si="12"/>
        <v>0.17485906213575586</v>
      </c>
    </row>
    <row r="45" spans="1:103" ht="12.75">
      <c r="A45">
        <f t="shared" si="13"/>
        <v>24</v>
      </c>
      <c r="B45">
        <f>VLOOKUP(B$20,'paste data'!$A$2:$CN$100,'graph data'!$A45+2,FALSE)/'graph data'!$CE$21</f>
        <v>-0.04019742876874703</v>
      </c>
      <c r="C45">
        <f>VLOOKUP(C$20,'paste data'!$A$2:$CN$100,'graph data'!$A45+2,FALSE)/'graph data'!$CE$21</f>
        <v>-0.0405372959147863</v>
      </c>
      <c r="D45">
        <f>VLOOKUP(D$20,'paste data'!$A$2:$CN$100,'graph data'!$A45+2,FALSE)/'graph data'!$CE$21</f>
        <v>0.00033986714603927214</v>
      </c>
      <c r="E45">
        <f>VLOOKUP(E$20,'paste data'!$A$2:$CN$100,'graph data'!$A45+2,FALSE)/'graph data'!$CE$21</f>
        <v>0.18280112399752443</v>
      </c>
      <c r="F45">
        <f>VLOOKUP(F$20,'paste data'!$A$2:$CN$100,'graph data'!$A45+2,FALSE)/'graph data'!$CE$21</f>
        <v>-0.18246125685148515</v>
      </c>
      <c r="G45">
        <f>VLOOKUP(G$20,'paste data'!$A$2:$CN$100,'graph data'!$A45+2,FALSE)/'graph data'!$CE$21</f>
        <v>-0.007101091299944323</v>
      </c>
      <c r="H45">
        <f>VLOOKUP(H$20,'paste data'!$A$2:$CN$100,'graph data'!$A45+2,FALSE)/'graph data'!$CE$21</f>
        <v>0.014172333131400693</v>
      </c>
      <c r="I45">
        <f>VLOOKUP(I$20,'paste data'!$A$2:$CN$100,'graph data'!$A45+2,FALSE)/'graph data'!$CE$21</f>
        <v>0.27966014995333294</v>
      </c>
      <c r="J45">
        <f>VLOOKUP(J$20,'paste data'!$A$2:$CN$100,'graph data'!$A45+2,FALSE)/'graph data'!$CE$21</f>
        <v>-0.32448735581208826</v>
      </c>
      <c r="K45">
        <f>VLOOKUP(K$20,'paste data'!$A$2:$CN$100,'graph data'!$A45+2,FALSE)/'graph data'!$CE$21</f>
        <v>0</v>
      </c>
      <c r="L45">
        <f>VLOOKUP(L$20,'paste data'!$A$2:$CN$100,'graph data'!$A45+2,FALSE)/'graph data'!$CE$21</f>
        <v>0</v>
      </c>
      <c r="M45">
        <f>VLOOKUP(M$20,'paste data'!$A$2:$CN$100,'graph data'!$A45+2,FALSE)/'graph data'!$CE$21</f>
        <v>0</v>
      </c>
      <c r="N45">
        <f>VLOOKUP(N$20,'paste data'!$A$2:$CN$100,'graph data'!$A45+2,FALSE)/'graph data'!$CE$21</f>
        <v>-0.007101091299944323</v>
      </c>
      <c r="O45">
        <f>VLOOKUP(O$20,'paste data'!$A$2:$CN$100,'graph data'!$A45+2,FALSE)/'graph data'!$CE$21</f>
        <v>-0.008343974893614013</v>
      </c>
      <c r="P45">
        <f>VLOOKUP(P$20,'paste data'!$A$2:$CN$100,'graph data'!$A45+2,FALSE)/'graph data'!$CE$21</f>
        <v>-0.009196053130615679</v>
      </c>
      <c r="Q45">
        <f>VLOOKUP(Q$20,'paste data'!$A$2:$CN$100,'graph data'!$A45+2,FALSE)/'graph data'!$CE$21</f>
        <v>0.02369072615744088</v>
      </c>
      <c r="R45">
        <f>VLOOKUP(R$20,'paste data'!$A$2:$CN$100,'graph data'!$A45+2,FALSE)/'graph data'!$CE$21</f>
        <v>0.0012902603127724034</v>
      </c>
      <c r="S45">
        <f>VLOOKUP(S$20,'paste data'!$A$2:$CN$100,'graph data'!$A45+2,FALSE)/'graph data'!$CE$21</f>
        <v>0.014172333131400693</v>
      </c>
      <c r="T45">
        <f>VLOOKUP(T$20,'paste data'!$A$2:$CN$100,'graph data'!$A45+2,FALSE)/'graph data'!$CE$21</f>
        <v>0.02193756733042399</v>
      </c>
      <c r="U45">
        <f>VLOOKUP(U$20,'paste data'!$A$2:$CN$100,'graph data'!$A45+2,FALSE)/'graph data'!$CE$21</f>
        <v>0</v>
      </c>
      <c r="V45">
        <f>VLOOKUP(V$20,'paste data'!$A$2:$CN$100,'graph data'!$A45+2,FALSE)/'graph data'!$CE$21</f>
        <v>0.11967469595571761</v>
      </c>
      <c r="W45">
        <f>VLOOKUP(W$20,'paste data'!$A$2:$CN$100,'graph data'!$A45+2,FALSE)/'graph data'!$CE$21</f>
        <v>0.02701652757998213</v>
      </c>
      <c r="X45">
        <f>VLOOKUP(X$20,'paste data'!$A$2:$CN$100,'graph data'!$A45+2,FALSE)/'graph data'!$CE$21</f>
        <v>-0.021273424431345018</v>
      </c>
      <c r="Y45">
        <f>VLOOKUP(Y$20,'paste data'!$A$2:$CN$100,'graph data'!$A45+2,FALSE)/'graph data'!$CE$21</f>
        <v>-0.030281542224038</v>
      </c>
      <c r="Z45">
        <f>VLOOKUP(Z$20,'paste data'!$A$2:$CN$100,'graph data'!$A45+2,FALSE)/'graph data'!$CE$21</f>
        <v>-0.009196053130615679</v>
      </c>
      <c r="AA45">
        <f>VLOOKUP(AA$20,'paste data'!$A$2:$CN$100,'graph data'!$A45+2,FALSE)/'graph data'!$CE$21</f>
        <v>-0.09598396979827674</v>
      </c>
      <c r="AB45">
        <f>VLOOKUP(AB$20,'paste data'!$A$2:$CN$100,'graph data'!$A45+2,FALSE)/'graph data'!$CE$21</f>
        <v>-0.025726267267209727</v>
      </c>
      <c r="AD45">
        <f t="shared" si="14"/>
        <v>24</v>
      </c>
      <c r="AE45">
        <f>VLOOKUP(AE$20,'paste data'!$A$2:$CN$100,'graph data'!$AD45+2,FALSE)/'graph data'!$CE$21</f>
        <v>-0.0405372959147863</v>
      </c>
      <c r="AF45">
        <f>VLOOKUP(AF$20,'paste data'!$A$2:$CN$100,'graph data'!$AD45+2,FALSE)/'graph data'!$CE$21</f>
        <v>0.2976792572869133</v>
      </c>
      <c r="AG45">
        <f>VLOOKUP(AG$20,'paste data'!$A$2:$CN$100,'graph data'!$AD45+2,FALSE)/'graph data'!$CE$21</f>
        <v>-0.33821655320169963</v>
      </c>
      <c r="AH45">
        <f>VLOOKUP(AH$20,'paste data'!$A$2:$CN$100,'graph data'!$AD45+2,FALSE)/'graph data'!$CE$21</f>
        <v>0.0042899099439690745</v>
      </c>
      <c r="AI45">
        <f>VLOOKUP(AI$20,'paste data'!$A$2:$CN$100,'graph data'!$AD45+2,FALSE)/'graph data'!$CE$21</f>
        <v>0.018019107333580402</v>
      </c>
      <c r="AJ45">
        <f>VLOOKUP(AJ$20,'paste data'!$A$2:$CN$100,'graph data'!$AD45+2,FALSE)/'graph data'!$CE$21</f>
        <v>-0.013729197389611328</v>
      </c>
      <c r="AK45">
        <f>VLOOKUP(AK$20,'paste data'!$A$2:$CN$100,'graph data'!$AD45+2,FALSE)/'graph data'!$CE$21</f>
        <v>-0.04482720585875538</v>
      </c>
      <c r="AL45">
        <f>VLOOKUP(AL$20,'paste data'!$A$2:$CN$100,'graph data'!$AD45+2,FALSE)/'graph data'!$CE$21</f>
        <v>0.27966014995333294</v>
      </c>
      <c r="AM45">
        <f>VLOOKUP(AM$20,'paste data'!$A$2:$CN$100,'graph data'!$AD45+2,FALSE)/'graph data'!$CE$21</f>
        <v>-0.32448735581208826</v>
      </c>
      <c r="AN45">
        <f>VLOOKUP(AN$20,'paste data'!$A$2:$CN$100,'graph data'!$AD45+2,FALSE)/'graph data'!$CE$21</f>
        <v>0</v>
      </c>
      <c r="AO45">
        <f>VLOOKUP(AO$20,'paste data'!$A$2:$CN$100,'graph data'!$AD45+2,FALSE)/'graph data'!$CE$21</f>
        <v>0</v>
      </c>
      <c r="AP45">
        <f>VLOOKUP(AP$20,'paste data'!$A$2:$CN$100,'graph data'!$AD45+2,FALSE)/'graph data'!$CE$21</f>
        <v>0</v>
      </c>
      <c r="AQ45">
        <f>VLOOKUP(AQ$20,'paste data'!$A$2:$CN$100,'graph data'!$AD45+2,FALSE)/'graph data'!$CE$21</f>
        <v>0.021515088031008243</v>
      </c>
      <c r="AR45">
        <f>VLOOKUP(AR$20,'paste data'!$A$2:$CN$100,'graph data'!$AD45+2,FALSE)/'graph data'!$CE$21</f>
        <v>-0.006306046851008906</v>
      </c>
      <c r="AS45">
        <f>VLOOKUP(AS$20,'paste data'!$A$2:$CN$100,'graph data'!$AD45+2,FALSE)/'graph data'!$CE$21</f>
        <v>0.03376961665332558</v>
      </c>
      <c r="AT45">
        <f>VLOOKUP(AT$20,'paste data'!$A$2:$CN$100,'graph data'!$AD45+2,FALSE)/'graph data'!$CE$21</f>
        <v>-0.02472809775532296</v>
      </c>
      <c r="AU45">
        <f>VLOOKUP(AU$20,'paste data'!$A$2:$CN$100,'graph data'!$AD45+2,FALSE)/'graph data'!$CE$21</f>
        <v>-0.06907776593675734</v>
      </c>
      <c r="AV45">
        <f>VLOOKUP(AV$20,'paste data'!$A$2:$CN$100,'graph data'!$AD45+2,FALSE)/'graph data'!$CE$21</f>
        <v>0.049338576582662455</v>
      </c>
      <c r="AW45">
        <f>VLOOKUP(AW$20,'paste data'!$A$2:$CN$100,'graph data'!$AD45+2,FALSE)/'graph data'!$CE$21</f>
        <v>0.005447648551552329</v>
      </c>
      <c r="AX45">
        <f>VLOOKUP(AX$20,'paste data'!$A$2:$CN$100,'graph data'!$AD45+2,FALSE)/'graph data'!$CE$21</f>
        <v>0.05675124919539084</v>
      </c>
      <c r="AY45">
        <f>VLOOKUP(AY$20,'paste data'!$A$2:$CN$100,'graph data'!$AD45+2,FALSE)/'graph data'!$CE$21</f>
        <v>0.14578004858201515</v>
      </c>
      <c r="AZ45">
        <f>VLOOKUP(AZ$20,'paste data'!$A$2:$CN$100,'graph data'!$AD45+2,FALSE)/'graph data'!$CE$21</f>
        <v>0.02234262704171216</v>
      </c>
      <c r="BA45">
        <f>VLOOKUP(BA$20,'paste data'!$A$2:$CN$100,'graph data'!$AD45+2,FALSE)/'graph data'!$CE$21</f>
        <v>-0.027823488551654216</v>
      </c>
      <c r="BB45">
        <f>VLOOKUP(BB$20,'paste data'!$A$2:$CN$100,'graph data'!$AD45+2,FALSE)/'graph data'!$CE$21</f>
        <v>-0.011753695402561236</v>
      </c>
      <c r="BC45">
        <f>VLOOKUP(BC$20,'paste data'!$A$2:$CN$100,'graph data'!$AD45+2,FALSE)/'graph data'!$CE$21</f>
        <v>-0.022981632542065252</v>
      </c>
      <c r="BD45">
        <f>VLOOKUP(BD$20,'paste data'!$A$2:$CN$100,'graph data'!$AD45+2,FALSE)/'graph data'!$CE$21</f>
        <v>-0.1705081463373381</v>
      </c>
      <c r="BE45">
        <f>VLOOKUP(BE$20,'paste data'!$A$2:$CN$100,'graph data'!$AD45+2,FALSE)/'graph data'!$CE$21</f>
        <v>-0.0914203929784695</v>
      </c>
      <c r="BG45">
        <f t="shared" si="5"/>
        <v>0.2976792572869133</v>
      </c>
      <c r="BH45">
        <f t="shared" si="6"/>
        <v>-0.33821655320169963</v>
      </c>
      <c r="BI45">
        <f t="shared" si="7"/>
        <v>0.27533663024520116</v>
      </c>
      <c r="BJ45">
        <f t="shared" si="8"/>
        <v>-0.24679616022323014</v>
      </c>
      <c r="BL45">
        <f t="shared" si="15"/>
        <v>24</v>
      </c>
      <c r="BM45">
        <f>VLOOKUP(BM$20,'paste data'!$A$2:$CN$100,'graph data'!$BL45+2,FALSE)/$CE$21</f>
        <v>-0.02172082096280932</v>
      </c>
      <c r="BN45">
        <f>VLOOKUP(BN$20,'paste data'!$A$2:$CN$100,'graph data'!$BL45+2,FALSE)/$CE$21</f>
        <v>0.6640050564076954</v>
      </c>
      <c r="BO45">
        <f>VLOOKUP(BO$20,'paste data'!$A$2:$CN$100,'graph data'!$BL45+2,FALSE)/$CE$21</f>
        <v>0.15578459641754236</v>
      </c>
      <c r="BP45">
        <f>VLOOKUP(BP$20,'paste data'!$A$2:$CN$100,'graph data'!$BL45+2,FALSE)/$CE$21</f>
        <v>0.01417233313140069</v>
      </c>
      <c r="BQ45">
        <f>VLOOKUP(BQ$20,'paste data'!$A$2:$CN$100,'graph data'!$BL45+2,FALSE)/$CE$21</f>
        <v>0.02193756733042397</v>
      </c>
      <c r="BR45">
        <f>VLOOKUP(BR$20,'paste data'!$A$2:$CN$100,'graph data'!$BL45+2,FALSE)/$CE$21</f>
        <v>0.11967469595571772</v>
      </c>
      <c r="BS45">
        <f>VLOOKUP(BS$20,'paste data'!$A$2:$CN$100,'graph data'!$BL45+2,FALSE)/$CE$21</f>
        <v>0.5082204599901531</v>
      </c>
      <c r="BT45">
        <f>VLOOKUP(BT$20,'paste data'!$A$2:$CN$100,'graph data'!$BL45+2,FALSE)/$CE$21</f>
        <v>0.03936230749619313</v>
      </c>
      <c r="BU45">
        <f>VLOOKUP(BU$20,'paste data'!$A$2:$CN$100,'graph data'!$BL45+2,FALSE)/$CE$21</f>
        <v>0.012130089683893442</v>
      </c>
      <c r="BV45">
        <f>VLOOKUP(BV$20,'paste data'!$A$2:$CN$100,'graph data'!$BL45+2,FALSE)/$CE$21</f>
        <v>0.06796346158858575</v>
      </c>
      <c r="BW45">
        <f>VLOOKUP(BW$20,'paste data'!$A$2:$CN$100,'graph data'!$BL45+2,FALSE)/$CE$21</f>
        <v>0</v>
      </c>
      <c r="BX45">
        <f>VLOOKUP(BX$20,'paste data'!$A$2:$CN$100,'graph data'!$BL45+2,FALSE)/$CE$21</f>
        <v>0.4567280628100665</v>
      </c>
      <c r="BY45">
        <f>VLOOKUP(BY$20,'paste data'!$A$2:$CN$100,'graph data'!$BL45+2,FALSE)/$CE$21</f>
        <v>0.6857258773705047</v>
      </c>
      <c r="BZ45">
        <f>VLOOKUP(BZ$20,'paste data'!$A$2:$CN$100,'graph data'!$BL45+2,FALSE)/$CE$21</f>
        <v>0.6669138193577443</v>
      </c>
      <c r="CA45">
        <f>VLOOKUP(CA$20,'paste data'!$A$2:$CN$100,'graph data'!$BL45+2,FALSE)/$CE$21</f>
        <v>0</v>
      </c>
      <c r="CB45">
        <f>VLOOKUP(CB$20,'paste data'!$A$2:$CN$100,'graph data'!$BL45+2,FALSE)/$CE$21</f>
        <v>0.018812058012760417</v>
      </c>
      <c r="CC45">
        <f t="shared" si="9"/>
        <v>0.5246915243986523</v>
      </c>
      <c r="CF45">
        <f>VLOOKUP(CF$20,'paste data'!$A$2:$CN$100,'graph data'!$BL45+2,FALSE)</f>
        <v>294906.3250566929</v>
      </c>
      <c r="CH45">
        <v>24</v>
      </c>
      <c r="CI45">
        <f>VLOOKUP(CI$20,'paste data'!$A$2:$CN$100,'graph data'!$CH45+2,FALSE)/'graph data'!$CE$21</f>
        <v>-0.02172082096280932</v>
      </c>
      <c r="CJ45">
        <f>VLOOKUP(CJ$20,'paste data'!$A$2:$CN$100,'graph data'!$CH45+2,FALSE)/'graph data'!$CE$21</f>
        <v>-0.0405372959147863</v>
      </c>
      <c r="CK45">
        <f>VLOOKUP(CK$20,'paste data'!$A$2:$CN$100,'graph data'!$CH45+2,FALSE)/'graph data'!$CE$21</f>
        <v>0.00033986714603927214</v>
      </c>
      <c r="CL45">
        <f t="shared" si="10"/>
        <v>0.01847660780593771</v>
      </c>
      <c r="CM45">
        <f t="shared" si="16"/>
        <v>0.003033781027190846</v>
      </c>
      <c r="CN45">
        <f t="shared" si="17"/>
        <v>0.015442826778746869</v>
      </c>
      <c r="CO45" s="24">
        <f t="shared" si="18"/>
        <v>0</v>
      </c>
      <c r="CR45">
        <f>VLOOKUP(CR$20,'paste data'!$A$2:$CN$100,'graph data'!$CH45+2,FALSE)/'graph data'!$CE$21</f>
        <v>0.03612969731047903</v>
      </c>
      <c r="CS45">
        <f>VLOOKUP(CS$20,'paste data'!$A$2:$CN$100,'graph data'!$CH45+2,FALSE)/'graph data'!$CE$21</f>
        <v>0.020686870531732158</v>
      </c>
      <c r="CT45">
        <f>VLOOKUP(CT$20,'paste data'!$A$2:$CN$100,'graph data'!$CH45+2,FALSE)/'graph data'!$CE$21</f>
        <v>0.12300514525158358</v>
      </c>
      <c r="CU45">
        <f>VLOOKUP(CU$20,'paste data'!$A$2:$CN$100,'graph data'!$CH45+2,FALSE)/'graph data'!$CE$21</f>
        <v>0.11997136422439274</v>
      </c>
      <c r="CV45">
        <f>VLOOKUP(CV$20,'paste data'!$A$2:$CN$100,'graph data'!$CH45+2,FALSE)/'graph data'!$CE$21</f>
        <v>-0.06907776593675734</v>
      </c>
      <c r="CW45" s="8">
        <f t="shared" si="11"/>
        <v>-5.5233347040523615</v>
      </c>
      <c r="CY45" s="5">
        <f t="shared" si="12"/>
        <v>0.18904913016115008</v>
      </c>
    </row>
    <row r="46" spans="1:103" ht="12.75">
      <c r="A46">
        <f t="shared" si="13"/>
        <v>25</v>
      </c>
      <c r="B46">
        <f>VLOOKUP(B$20,'paste data'!$A$2:$CN$100,'graph data'!$A46+2,FALSE)/'graph data'!$CE$21</f>
        <v>-0.14212419324115397</v>
      </c>
      <c r="C46">
        <f>VLOOKUP(C$20,'paste data'!$A$2:$CN$100,'graph data'!$A46+2,FALSE)/'graph data'!$CE$21</f>
        <v>-0.11792513033293582</v>
      </c>
      <c r="D46">
        <f>VLOOKUP(D$20,'paste data'!$A$2:$CN$100,'graph data'!$A46+2,FALSE)/'graph data'!$CE$21</f>
        <v>-0.024199062908218136</v>
      </c>
      <c r="E46">
        <f>VLOOKUP(E$20,'paste data'!$A$2:$CN$100,'graph data'!$A46+2,FALSE)/'graph data'!$CE$21</f>
        <v>0.17991147545243893</v>
      </c>
      <c r="F46">
        <f>VLOOKUP(F$20,'paste data'!$A$2:$CN$100,'graph data'!$A46+2,FALSE)/'graph data'!$CE$21</f>
        <v>-0.20411053836065707</v>
      </c>
      <c r="G46">
        <f>VLOOKUP(G$20,'paste data'!$A$2:$CN$100,'graph data'!$A46+2,FALSE)/'graph data'!$CE$21</f>
        <v>-0.014156161489627613</v>
      </c>
      <c r="H46">
        <f>VLOOKUP(H$20,'paste data'!$A$2:$CN$100,'graph data'!$A46+2,FALSE)/'graph data'!$CE$21</f>
        <v>0.009654598569581315</v>
      </c>
      <c r="I46">
        <f>VLOOKUP(I$20,'paste data'!$A$2:$CN$100,'graph data'!$A46+2,FALSE)/'graph data'!$CE$21</f>
        <v>0.2447357485997503</v>
      </c>
      <c r="J46">
        <f>VLOOKUP(J$20,'paste data'!$A$2:$CN$100,'graph data'!$A46+2,FALSE)/'graph data'!$CE$21</f>
        <v>-0.3658148846384515</v>
      </c>
      <c r="K46">
        <f>VLOOKUP(K$20,'paste data'!$A$2:$CN$100,'graph data'!$A46+2,FALSE)/'graph data'!$CE$21</f>
        <v>0</v>
      </c>
      <c r="L46">
        <f>VLOOKUP(L$20,'paste data'!$A$2:$CN$100,'graph data'!$A46+2,FALSE)/'graph data'!$CE$21</f>
        <v>0</v>
      </c>
      <c r="M46">
        <f>VLOOKUP(M$20,'paste data'!$A$2:$CN$100,'graph data'!$A46+2,FALSE)/'graph data'!$CE$21</f>
        <v>0</v>
      </c>
      <c r="N46">
        <f>VLOOKUP(N$20,'paste data'!$A$2:$CN$100,'graph data'!$A46+2,FALSE)/'graph data'!$CE$21</f>
        <v>-0.014156161489627613</v>
      </c>
      <c r="O46">
        <f>VLOOKUP(O$20,'paste data'!$A$2:$CN$100,'graph data'!$A46+2,FALSE)/'graph data'!$CE$21</f>
        <v>-0.011769518736285444</v>
      </c>
      <c r="P46">
        <f>VLOOKUP(P$20,'paste data'!$A$2:$CN$100,'graph data'!$A46+2,FALSE)/'graph data'!$CE$21</f>
        <v>-0.010022290873489584</v>
      </c>
      <c r="Q46">
        <f>VLOOKUP(Q$20,'paste data'!$A$2:$CN$100,'graph data'!$A46+2,FALSE)/'graph data'!$CE$21</f>
        <v>0.012242473100320018</v>
      </c>
      <c r="R46">
        <f>VLOOKUP(R$20,'paste data'!$A$2:$CN$100,'graph data'!$A46+2,FALSE)/'graph data'!$CE$21</f>
        <v>-0.0004935649091355093</v>
      </c>
      <c r="S46">
        <f>VLOOKUP(S$20,'paste data'!$A$2:$CN$100,'graph data'!$A46+2,FALSE)/'graph data'!$CE$21</f>
        <v>0.009654598569581315</v>
      </c>
      <c r="T46">
        <f>VLOOKUP(T$20,'paste data'!$A$2:$CN$100,'graph data'!$A46+2,FALSE)/'graph data'!$CE$21</f>
        <v>0.022438857014250354</v>
      </c>
      <c r="U46">
        <f>VLOOKUP(U$20,'paste data'!$A$2:$CN$100,'graph data'!$A46+2,FALSE)/'graph data'!$CE$21</f>
        <v>0</v>
      </c>
      <c r="V46">
        <f>VLOOKUP(V$20,'paste data'!$A$2:$CN$100,'graph data'!$A46+2,FALSE)/'graph data'!$CE$21</f>
        <v>0.11967469595571766</v>
      </c>
      <c r="W46">
        <f>VLOOKUP(W$20,'paste data'!$A$2:$CN$100,'graph data'!$A46+2,FALSE)/'graph data'!$CE$21</f>
        <v>0.02814332391288961</v>
      </c>
      <c r="X46">
        <f>VLOOKUP(X$20,'paste data'!$A$2:$CN$100,'graph data'!$A46+2,FALSE)/'graph data'!$CE$21</f>
        <v>-0.023810760059208926</v>
      </c>
      <c r="Y46">
        <f>VLOOKUP(Y$20,'paste data'!$A$2:$CN$100,'graph data'!$A46+2,FALSE)/'graph data'!$CE$21</f>
        <v>-0.0342083757505358</v>
      </c>
      <c r="Z46">
        <f>VLOOKUP(Z$20,'paste data'!$A$2:$CN$100,'graph data'!$A46+2,FALSE)/'graph data'!$CE$21</f>
        <v>-0.010022290873489584</v>
      </c>
      <c r="AA46">
        <f>VLOOKUP(AA$20,'paste data'!$A$2:$CN$100,'graph data'!$A46+2,FALSE)/'graph data'!$CE$21</f>
        <v>-0.10743222285539764</v>
      </c>
      <c r="AB46">
        <f>VLOOKUP(AB$20,'paste data'!$A$2:$CN$100,'graph data'!$A46+2,FALSE)/'graph data'!$CE$21</f>
        <v>-0.028636888822025117</v>
      </c>
      <c r="AD46">
        <f t="shared" si="14"/>
        <v>25</v>
      </c>
      <c r="AE46">
        <f>VLOOKUP(AE$20,'paste data'!$A$2:$CN$100,'graph data'!$AD46+2,FALSE)/'graph data'!$CE$21</f>
        <v>-0.11792513033293582</v>
      </c>
      <c r="AF46">
        <f>VLOOKUP(AF$20,'paste data'!$A$2:$CN$100,'graph data'!$AD46+2,FALSE)/'graph data'!$CE$21</f>
        <v>0.2657937477160782</v>
      </c>
      <c r="AG46">
        <f>VLOOKUP(AG$20,'paste data'!$A$2:$CN$100,'graph data'!$AD46+2,FALSE)/'graph data'!$CE$21</f>
        <v>-0.38371887804901406</v>
      </c>
      <c r="AH46">
        <f>VLOOKUP(AH$20,'paste data'!$A$2:$CN$100,'graph data'!$AD46+2,FALSE)/'graph data'!$CE$21</f>
        <v>0.003154005705765347</v>
      </c>
      <c r="AI46">
        <f>VLOOKUP(AI$20,'paste data'!$A$2:$CN$100,'graph data'!$AD46+2,FALSE)/'graph data'!$CE$21</f>
        <v>0.02105799911632789</v>
      </c>
      <c r="AJ46">
        <f>VLOOKUP(AJ$20,'paste data'!$A$2:$CN$100,'graph data'!$AD46+2,FALSE)/'graph data'!$CE$21</f>
        <v>-0.017903993410562542</v>
      </c>
      <c r="AK46">
        <f>VLOOKUP(AK$20,'paste data'!$A$2:$CN$100,'graph data'!$AD46+2,FALSE)/'graph data'!$CE$21</f>
        <v>-0.12107913603870116</v>
      </c>
      <c r="AL46">
        <f>VLOOKUP(AL$20,'paste data'!$A$2:$CN$100,'graph data'!$AD46+2,FALSE)/'graph data'!$CE$21</f>
        <v>0.2447357485997503</v>
      </c>
      <c r="AM46">
        <f>VLOOKUP(AM$20,'paste data'!$A$2:$CN$100,'graph data'!$AD46+2,FALSE)/'graph data'!$CE$21</f>
        <v>-0.3658148846384515</v>
      </c>
      <c r="AN46">
        <f>VLOOKUP(AN$20,'paste data'!$A$2:$CN$100,'graph data'!$AD46+2,FALSE)/'graph data'!$CE$21</f>
        <v>0</v>
      </c>
      <c r="AO46">
        <f>VLOOKUP(AO$20,'paste data'!$A$2:$CN$100,'graph data'!$AD46+2,FALSE)/'graph data'!$CE$21</f>
        <v>0</v>
      </c>
      <c r="AP46">
        <f>VLOOKUP(AP$20,'paste data'!$A$2:$CN$100,'graph data'!$AD46+2,FALSE)/'graph data'!$CE$21</f>
        <v>0</v>
      </c>
      <c r="AQ46">
        <f>VLOOKUP(AQ$20,'paste data'!$A$2:$CN$100,'graph data'!$AD46+2,FALSE)/'graph data'!$CE$21</f>
        <v>0.0037196008224704108</v>
      </c>
      <c r="AR46">
        <f>VLOOKUP(AR$20,'paste data'!$A$2:$CN$100,'graph data'!$AD46+2,FALSE)/'graph data'!$CE$21</f>
        <v>-0.008737026023852316</v>
      </c>
      <c r="AS46">
        <f>VLOOKUP(AS$20,'paste data'!$A$2:$CN$100,'graph data'!$AD46+2,FALSE)/'graph data'!$CE$21</f>
        <v>0.025539222039436767</v>
      </c>
      <c r="AT46">
        <f>VLOOKUP(AT$20,'paste data'!$A$2:$CN$100,'graph data'!$AD46+2,FALSE)/'graph data'!$CE$21</f>
        <v>-0.07016636433055468</v>
      </c>
      <c r="AU46">
        <f>VLOOKUP(AU$20,'paste data'!$A$2:$CN$100,'graph data'!$AD46+2,FALSE)/'graph data'!$CE$21</f>
        <v>-0.07143456854620135</v>
      </c>
      <c r="AV46">
        <f>VLOOKUP(AV$20,'paste data'!$A$2:$CN$100,'graph data'!$AD46+2,FALSE)/'graph data'!$CE$21</f>
        <v>0.031068245411119244</v>
      </c>
      <c r="AW46">
        <f>VLOOKUP(AW$20,'paste data'!$A$2:$CN$100,'graph data'!$AD46+2,FALSE)/'graph data'!$CE$21</f>
        <v>0.004945012497861081</v>
      </c>
      <c r="AX46">
        <f>VLOOKUP(AX$20,'paste data'!$A$2:$CN$100,'graph data'!$AD46+2,FALSE)/'graph data'!$CE$21</f>
        <v>0.05485853755089912</v>
      </c>
      <c r="AY46">
        <f>VLOOKUP(AY$20,'paste data'!$A$2:$CN$100,'graph data'!$AD46+2,FALSE)/'graph data'!$CE$21</f>
        <v>0.12572158311381704</v>
      </c>
      <c r="AZ46">
        <f>VLOOKUP(AZ$20,'paste data'!$A$2:$CN$100,'graph data'!$AD46+2,FALSE)/'graph data'!$CE$21</f>
        <v>0.028142370026053864</v>
      </c>
      <c r="BA46">
        <f>VLOOKUP(BA$20,'paste data'!$A$2:$CN$100,'graph data'!$AD46+2,FALSE)/'graph data'!$CE$21</f>
        <v>-0.027348644588648833</v>
      </c>
      <c r="BB46">
        <f>VLOOKUP(BB$20,'paste data'!$A$2:$CN$100,'graph data'!$AD46+2,FALSE)/'graph data'!$CE$21</f>
        <v>-0.013682038521713397</v>
      </c>
      <c r="BC46">
        <f>VLOOKUP(BC$20,'paste data'!$A$2:$CN$100,'graph data'!$AD46+2,FALSE)/'graph data'!$CE$21</f>
        <v>-0.02931931551146235</v>
      </c>
      <c r="BD46">
        <f>VLOOKUP(BD$20,'paste data'!$A$2:$CN$100,'graph data'!$AD46+2,FALSE)/'graph data'!$CE$21</f>
        <v>-0.1958879474443717</v>
      </c>
      <c r="BE46">
        <f>VLOOKUP(BE$20,'paste data'!$A$2:$CN$100,'graph data'!$AD46+2,FALSE)/'graph data'!$CE$21</f>
        <v>-0.09957693857225522</v>
      </c>
      <c r="BG46">
        <f t="shared" si="5"/>
        <v>0.2657937477160782</v>
      </c>
      <c r="BH46">
        <f t="shared" si="6"/>
        <v>-0.38371887804901406</v>
      </c>
      <c r="BI46">
        <f t="shared" si="7"/>
        <v>0.23765137769002437</v>
      </c>
      <c r="BJ46">
        <f t="shared" si="8"/>
        <v>-0.2841419394767588</v>
      </c>
      <c r="BL46">
        <f t="shared" si="15"/>
        <v>25</v>
      </c>
      <c r="BM46">
        <f>VLOOKUP(BM$20,'paste data'!$A$2:$CN$100,'graph data'!$BL46+2,FALSE)/$CE$21</f>
        <v>-0.11730388341728923</v>
      </c>
      <c r="BN46">
        <f>VLOOKUP(BN$20,'paste data'!$A$2:$CN$100,'graph data'!$BL46+2,FALSE)/$CE$21</f>
        <v>0.6504555687596146</v>
      </c>
      <c r="BO46">
        <f>VLOOKUP(BO$20,'paste data'!$A$2:$CN$100,'graph data'!$BL46+2,FALSE)/$CE$21</f>
        <v>0.15176815153954937</v>
      </c>
      <c r="BP46">
        <f>VLOOKUP(BP$20,'paste data'!$A$2:$CN$100,'graph data'!$BL46+2,FALSE)/$CE$21</f>
        <v>0.009654598569581313</v>
      </c>
      <c r="BQ46">
        <f>VLOOKUP(BQ$20,'paste data'!$A$2:$CN$100,'graph data'!$BL46+2,FALSE)/$CE$21</f>
        <v>0.022438857014250337</v>
      </c>
      <c r="BR46">
        <f>VLOOKUP(BR$20,'paste data'!$A$2:$CN$100,'graph data'!$BL46+2,FALSE)/$CE$21</f>
        <v>0.11967469595571772</v>
      </c>
      <c r="BS46">
        <f>VLOOKUP(BS$20,'paste data'!$A$2:$CN$100,'graph data'!$BL46+2,FALSE)/$CE$21</f>
        <v>0.4986874172200653</v>
      </c>
      <c r="BT46">
        <f>VLOOKUP(BT$20,'paste data'!$A$2:$CN$100,'graph data'!$BL46+2,FALSE)/$CE$21</f>
        <v>0.022476765045643398</v>
      </c>
      <c r="BU46">
        <f>VLOOKUP(BU$20,'paste data'!$A$2:$CN$100,'graph data'!$BL46+2,FALSE)/$CE$21</f>
        <v>0.012203441145578186</v>
      </c>
      <c r="BV46">
        <f>VLOOKUP(BV$20,'paste data'!$A$2:$CN$100,'graph data'!$BL46+2,FALSE)/$CE$21</f>
        <v>0.06917539319813679</v>
      </c>
      <c r="BW46">
        <f>VLOOKUP(BW$20,'paste data'!$A$2:$CN$100,'graph data'!$BL46+2,FALSE)/$CE$21</f>
        <v>0</v>
      </c>
      <c r="BX46">
        <f>VLOOKUP(BX$20,'paste data'!$A$2:$CN$100,'graph data'!$BL46+2,FALSE)/$CE$21</f>
        <v>0.4640072110288438</v>
      </c>
      <c r="BY46">
        <f>VLOOKUP(BY$20,'paste data'!$A$2:$CN$100,'graph data'!$BL46+2,FALSE)/$CE$21</f>
        <v>0.7677594521769039</v>
      </c>
      <c r="BZ46">
        <f>VLOOKUP(BZ$20,'paste data'!$A$2:$CN$100,'graph data'!$BL46+2,FALSE)/$CE$21</f>
        <v>0.7464550348958334</v>
      </c>
      <c r="CA46">
        <f>VLOOKUP(CA$20,'paste data'!$A$2:$CN$100,'graph data'!$BL46+2,FALSE)/$CE$21</f>
        <v>0</v>
      </c>
      <c r="CB46">
        <f>VLOOKUP(CB$20,'paste data'!$A$2:$CN$100,'graph data'!$BL46+2,FALSE)/$CE$21</f>
        <v>0.021304417281070537</v>
      </c>
      <c r="CC46">
        <f t="shared" si="9"/>
        <v>0.5331826042269806</v>
      </c>
      <c r="CF46">
        <f>VLOOKUP(CF$20,'paste data'!$A$2:$CN$100,'graph data'!$BL46+2,FALSE)</f>
        <v>330186.04961687187</v>
      </c>
      <c r="CH46">
        <v>25</v>
      </c>
      <c r="CI46">
        <f>VLOOKUP(CI$20,'paste data'!$A$2:$CN$100,'graph data'!$CH46+2,FALSE)/'graph data'!$CE$21</f>
        <v>-0.11730388341728923</v>
      </c>
      <c r="CJ46">
        <f>VLOOKUP(CJ$20,'paste data'!$A$2:$CN$100,'graph data'!$CH46+2,FALSE)/'graph data'!$CE$21</f>
        <v>-0.11792513033293582</v>
      </c>
      <c r="CK46">
        <f>VLOOKUP(CK$20,'paste data'!$A$2:$CN$100,'graph data'!$CH46+2,FALSE)/'graph data'!$CE$21</f>
        <v>-0.024199062908218136</v>
      </c>
      <c r="CL46">
        <f t="shared" si="10"/>
        <v>0.02482030982386473</v>
      </c>
      <c r="CM46">
        <f t="shared" si="16"/>
        <v>0.008840531087389886</v>
      </c>
      <c r="CN46">
        <f t="shared" si="17"/>
        <v>0.015979778736474888</v>
      </c>
      <c r="CO46" s="24">
        <f t="shared" si="18"/>
        <v>0</v>
      </c>
      <c r="CR46">
        <f>VLOOKUP(CR$20,'paste data'!$A$2:$CN$100,'graph data'!$CH46+2,FALSE)/'graph data'!$CE$21</f>
        <v>0.037385938281185346</v>
      </c>
      <c r="CS46">
        <f>VLOOKUP(CS$20,'paste data'!$A$2:$CN$100,'graph data'!$CH46+2,FALSE)/'graph data'!$CE$21</f>
        <v>0.02140615954471046</v>
      </c>
      <c r="CT46">
        <f>VLOOKUP(CT$20,'paste data'!$A$2:$CN$100,'graph data'!$CH46+2,FALSE)/'graph data'!$CE$21</f>
        <v>0.1506200072180209</v>
      </c>
      <c r="CU46">
        <f>VLOOKUP(CU$20,'paste data'!$A$2:$CN$100,'graph data'!$CH46+2,FALSE)/'graph data'!$CE$21</f>
        <v>0.14177947613063102</v>
      </c>
      <c r="CV46">
        <f>VLOOKUP(CV$20,'paste data'!$A$2:$CN$100,'graph data'!$CH46+2,FALSE)/'graph data'!$CE$21</f>
        <v>-0.07143456854620135</v>
      </c>
      <c r="CW46" s="8">
        <f t="shared" si="11"/>
        <v>-1.2086511716434307</v>
      </c>
      <c r="CY46" s="5">
        <f t="shared" si="12"/>
        <v>0.21321404467683236</v>
      </c>
    </row>
    <row r="47" spans="1:103" ht="12.75">
      <c r="A47">
        <f t="shared" si="13"/>
        <v>26</v>
      </c>
      <c r="B47">
        <f>VLOOKUP(B$20,'paste data'!$A$2:$CN$100,'graph data'!$A47+2,FALSE)/'graph data'!$CE$21</f>
        <v>-0.21544642133871064</v>
      </c>
      <c r="C47">
        <f>VLOOKUP(C$20,'paste data'!$A$2:$CN$100,'graph data'!$A47+2,FALSE)/'graph data'!$CE$21</f>
        <v>-0.16881153575257754</v>
      </c>
      <c r="D47">
        <f>VLOOKUP(D$20,'paste data'!$A$2:$CN$100,'graph data'!$A47+2,FALSE)/'graph data'!$CE$21</f>
        <v>-0.0466348855861331</v>
      </c>
      <c r="E47">
        <f>VLOOKUP(E$20,'paste data'!$A$2:$CN$100,'graph data'!$A47+2,FALSE)/'graph data'!$CE$21</f>
        <v>0.17866929269623677</v>
      </c>
      <c r="F47">
        <f>VLOOKUP(F$20,'paste data'!$A$2:$CN$100,'graph data'!$A47+2,FALSE)/'graph data'!$CE$21</f>
        <v>-0.22530417828236987</v>
      </c>
      <c r="G47">
        <f>VLOOKUP(G$20,'paste data'!$A$2:$CN$100,'graph data'!$A47+2,FALSE)/'graph data'!$CE$21</f>
        <v>-0.019145487273720684</v>
      </c>
      <c r="H47">
        <f>VLOOKUP(H$20,'paste data'!$A$2:$CN$100,'graph data'!$A47+2,FALSE)/'graph data'!$CE$21</f>
        <v>0.007320714632485508</v>
      </c>
      <c r="I47">
        <f>VLOOKUP(I$20,'paste data'!$A$2:$CN$100,'graph data'!$A47+2,FALSE)/'graph data'!$CE$21</f>
        <v>0.22638133933325588</v>
      </c>
      <c r="J47">
        <f>VLOOKUP(J$20,'paste data'!$A$2:$CN$100,'graph data'!$A47+2,FALSE)/'graph data'!$CE$21</f>
        <v>-0.3968199696576854</v>
      </c>
      <c r="K47">
        <f>VLOOKUP(K$20,'paste data'!$A$2:$CN$100,'graph data'!$A47+2,FALSE)/'graph data'!$CE$21</f>
        <v>0</v>
      </c>
      <c r="L47">
        <f>VLOOKUP(L$20,'paste data'!$A$2:$CN$100,'graph data'!$A47+2,FALSE)/'graph data'!$CE$21</f>
        <v>0</v>
      </c>
      <c r="M47">
        <f>VLOOKUP(M$20,'paste data'!$A$2:$CN$100,'graph data'!$A47+2,FALSE)/'graph data'!$CE$21</f>
        <v>0</v>
      </c>
      <c r="N47">
        <f>VLOOKUP(N$20,'paste data'!$A$2:$CN$100,'graph data'!$A47+2,FALSE)/'graph data'!$CE$21</f>
        <v>-0.019145487273720684</v>
      </c>
      <c r="O47">
        <f>VLOOKUP(O$20,'paste data'!$A$2:$CN$100,'graph data'!$A47+2,FALSE)/'graph data'!$CE$21</f>
        <v>-0.014578280317427025</v>
      </c>
      <c r="P47">
        <f>VLOOKUP(P$20,'paste data'!$A$2:$CN$100,'graph data'!$A47+2,FALSE)/'graph data'!$CE$21</f>
        <v>-0.010508069429990639</v>
      </c>
      <c r="Q47">
        <f>VLOOKUP(Q$20,'paste data'!$A$2:$CN$100,'graph data'!$A47+2,FALSE)/'graph data'!$CE$21</f>
        <v>0.0002613343381520726</v>
      </c>
      <c r="R47">
        <f>VLOOKUP(R$20,'paste data'!$A$2:$CN$100,'graph data'!$A47+2,FALSE)/'graph data'!$CE$21</f>
        <v>-0.002664382903146793</v>
      </c>
      <c r="S47">
        <f>VLOOKUP(S$20,'paste data'!$A$2:$CN$100,'graph data'!$A47+2,FALSE)/'graph data'!$CE$21</f>
        <v>0.007320714632485508</v>
      </c>
      <c r="T47">
        <f>VLOOKUP(T$20,'paste data'!$A$2:$CN$100,'graph data'!$A47+2,FALSE)/'graph data'!$CE$21</f>
        <v>0.022883656593539713</v>
      </c>
      <c r="U47">
        <f>VLOOKUP(U$20,'paste data'!$A$2:$CN$100,'graph data'!$A47+2,FALSE)/'graph data'!$CE$21</f>
        <v>0</v>
      </c>
      <c r="V47">
        <f>VLOOKUP(V$20,'paste data'!$A$2:$CN$100,'graph data'!$A47+2,FALSE)/'graph data'!$CE$21</f>
        <v>0.11967469595571763</v>
      </c>
      <c r="W47">
        <f>VLOOKUP(W$20,'paste data'!$A$2:$CN$100,'graph data'!$A47+2,FALSE)/'graph data'!$CE$21</f>
        <v>0.02879022551449395</v>
      </c>
      <c r="X47">
        <f>VLOOKUP(X$20,'paste data'!$A$2:$CN$100,'graph data'!$A47+2,FALSE)/'graph data'!$CE$21</f>
        <v>-0.02646620190620619</v>
      </c>
      <c r="Y47">
        <f>VLOOKUP(Y$20,'paste data'!$A$2:$CN$100,'graph data'!$A47+2,FALSE)/'graph data'!$CE$21</f>
        <v>-0.03746193691096674</v>
      </c>
      <c r="Z47">
        <f>VLOOKUP(Z$20,'paste data'!$A$2:$CN$100,'graph data'!$A47+2,FALSE)/'graph data'!$CE$21</f>
        <v>-0.010508069429990639</v>
      </c>
      <c r="AA47">
        <f>VLOOKUP(AA$20,'paste data'!$A$2:$CN$100,'graph data'!$A47+2,FALSE)/'graph data'!$CE$21</f>
        <v>-0.11941336161756556</v>
      </c>
      <c r="AB47">
        <f>VLOOKUP(AB$20,'paste data'!$A$2:$CN$100,'graph data'!$A47+2,FALSE)/'graph data'!$CE$21</f>
        <v>-0.03145460841764074</v>
      </c>
      <c r="AD47">
        <f t="shared" si="14"/>
        <v>26</v>
      </c>
      <c r="AE47">
        <f>VLOOKUP(AE$20,'paste data'!$A$2:$CN$100,'graph data'!$AD47+2,FALSE)/'graph data'!$CE$21</f>
        <v>-0.16881153575257754</v>
      </c>
      <c r="AF47">
        <f>VLOOKUP(AF$20,'paste data'!$A$2:$CN$100,'graph data'!$AD47+2,FALSE)/'graph data'!$CE$21</f>
        <v>0.24978931587289757</v>
      </c>
      <c r="AG47">
        <f>VLOOKUP(AG$20,'paste data'!$A$2:$CN$100,'graph data'!$AD47+2,FALSE)/'graph data'!$CE$21</f>
        <v>-0.41860085162547517</v>
      </c>
      <c r="AH47">
        <f>VLOOKUP(AH$20,'paste data'!$A$2:$CN$100,'graph data'!$AD47+2,FALSE)/'graph data'!$CE$21</f>
        <v>0.0016270945718519108</v>
      </c>
      <c r="AI47">
        <f>VLOOKUP(AI$20,'paste data'!$A$2:$CN$100,'graph data'!$AD47+2,FALSE)/'graph data'!$CE$21</f>
        <v>0.02340797653964169</v>
      </c>
      <c r="AJ47">
        <f>VLOOKUP(AJ$20,'paste data'!$A$2:$CN$100,'graph data'!$AD47+2,FALSE)/'graph data'!$CE$21</f>
        <v>-0.021780881967789777</v>
      </c>
      <c r="AK47">
        <f>VLOOKUP(AK$20,'paste data'!$A$2:$CN$100,'graph data'!$AD47+2,FALSE)/'graph data'!$CE$21</f>
        <v>-0.17043863032442946</v>
      </c>
      <c r="AL47">
        <f>VLOOKUP(AL$20,'paste data'!$A$2:$CN$100,'graph data'!$AD47+2,FALSE)/'graph data'!$CE$21</f>
        <v>0.22638133933325588</v>
      </c>
      <c r="AM47">
        <f>VLOOKUP(AM$20,'paste data'!$A$2:$CN$100,'graph data'!$AD47+2,FALSE)/'graph data'!$CE$21</f>
        <v>-0.3968199696576854</v>
      </c>
      <c r="AN47">
        <f>VLOOKUP(AN$20,'paste data'!$A$2:$CN$100,'graph data'!$AD47+2,FALSE)/'graph data'!$CE$21</f>
        <v>0</v>
      </c>
      <c r="AO47">
        <f>VLOOKUP(AO$20,'paste data'!$A$2:$CN$100,'graph data'!$AD47+2,FALSE)/'graph data'!$CE$21</f>
        <v>0</v>
      </c>
      <c r="AP47">
        <f>VLOOKUP(AP$20,'paste data'!$A$2:$CN$100,'graph data'!$AD47+2,FALSE)/'graph data'!$CE$21</f>
        <v>0</v>
      </c>
      <c r="AQ47">
        <f>VLOOKUP(AQ$20,'paste data'!$A$2:$CN$100,'graph data'!$AD47+2,FALSE)/'graph data'!$CE$21</f>
        <v>-0.007229267908190552</v>
      </c>
      <c r="AR47">
        <f>VLOOKUP(AR$20,'paste data'!$A$2:$CN$100,'graph data'!$AD47+2,FALSE)/'graph data'!$CE$21</f>
        <v>-0.010515170807081368</v>
      </c>
      <c r="AS47">
        <f>VLOOKUP(AS$20,'paste data'!$A$2:$CN$100,'graph data'!$AD47+2,FALSE)/'graph data'!$CE$21</f>
        <v>0.01764778141061843</v>
      </c>
      <c r="AT47">
        <f>VLOOKUP(AT$20,'paste data'!$A$2:$CN$100,'graph data'!$AD47+2,FALSE)/'graph data'!$CE$21</f>
        <v>-0.10187934098133712</v>
      </c>
      <c r="AU47">
        <f>VLOOKUP(AU$20,'paste data'!$A$2:$CN$100,'graph data'!$AD47+2,FALSE)/'graph data'!$CE$21</f>
        <v>-0.06846263203843886</v>
      </c>
      <c r="AV47">
        <f>VLOOKUP(AV$20,'paste data'!$A$2:$CN$100,'graph data'!$AD47+2,FALSE)/'graph data'!$CE$21</f>
        <v>0.01916863907955903</v>
      </c>
      <c r="AW47">
        <f>VLOOKUP(AW$20,'paste data'!$A$2:$CN$100,'graph data'!$AD47+2,FALSE)/'graph data'!$CE$21</f>
        <v>0.00482964304675542</v>
      </c>
      <c r="AX47">
        <f>VLOOKUP(AX$20,'paste data'!$A$2:$CN$100,'graph data'!$AD47+2,FALSE)/'graph data'!$CE$21</f>
        <v>0.05298757380933832</v>
      </c>
      <c r="AY47">
        <f>VLOOKUP(AY$20,'paste data'!$A$2:$CN$100,'graph data'!$AD47+2,FALSE)/'graph data'!$CE$21</f>
        <v>0.1157424975141732</v>
      </c>
      <c r="AZ47">
        <f>VLOOKUP(AZ$20,'paste data'!$A$2:$CN$100,'graph data'!$AD47+2,FALSE)/'graph data'!$CE$21</f>
        <v>0.03365298588342991</v>
      </c>
      <c r="BA47">
        <f>VLOOKUP(BA$20,'paste data'!$A$2:$CN$100,'graph data'!$AD47+2,FALSE)/'graph data'!$CE$21</f>
        <v>-0.026397906987749582</v>
      </c>
      <c r="BB47">
        <f>VLOOKUP(BB$20,'paste data'!$A$2:$CN$100,'graph data'!$AD47+2,FALSE)/'graph data'!$CE$21</f>
        <v>-0.015344813853836787</v>
      </c>
      <c r="BC47">
        <f>VLOOKUP(BC$20,'paste data'!$A$2:$CN$100,'graph data'!$AD47+2,FALSE)/'graph data'!$CE$21</f>
        <v>-0.03533979239871989</v>
      </c>
      <c r="BD47">
        <f>VLOOKUP(BD$20,'paste data'!$A$2:$CN$100,'graph data'!$AD47+2,FALSE)/'graph data'!$CE$21</f>
        <v>-0.2176218384955103</v>
      </c>
      <c r="BE47">
        <f>VLOOKUP(BE$20,'paste data'!$A$2:$CN$100,'graph data'!$AD47+2,FALSE)/'graph data'!$CE$21</f>
        <v>-0.10211561792186877</v>
      </c>
      <c r="BG47">
        <f t="shared" si="5"/>
        <v>0.24978931587289757</v>
      </c>
      <c r="BH47">
        <f t="shared" si="6"/>
        <v>-0.41860085162547517</v>
      </c>
      <c r="BI47">
        <f t="shared" si="7"/>
        <v>0.21613632998946766</v>
      </c>
      <c r="BJ47">
        <f t="shared" si="8"/>
        <v>-0.3164852337036064</v>
      </c>
      <c r="BL47">
        <f t="shared" si="15"/>
        <v>26</v>
      </c>
      <c r="BM47">
        <f>VLOOKUP(BM$20,'paste data'!$A$2:$CN$100,'graph data'!$BL47+2,FALSE)/$CE$21</f>
        <v>-0.1728970035681397</v>
      </c>
      <c r="BN47">
        <f>VLOOKUP(BN$20,'paste data'!$A$2:$CN$100,'graph data'!$BL47+2,FALSE)/$CE$21</f>
        <v>0.6528916867625966</v>
      </c>
      <c r="BO47">
        <f>VLOOKUP(BO$20,'paste data'!$A$2:$CN$100,'graph data'!$BL47+2,FALSE)/$CE$21</f>
        <v>0.14987906718174293</v>
      </c>
      <c r="BP47">
        <f>VLOOKUP(BP$20,'paste data'!$A$2:$CN$100,'graph data'!$BL47+2,FALSE)/$CE$21</f>
        <v>0.007320714632485506</v>
      </c>
      <c r="BQ47">
        <f>VLOOKUP(BQ$20,'paste data'!$A$2:$CN$100,'graph data'!$BL47+2,FALSE)/$CE$21</f>
        <v>0.02288365659353971</v>
      </c>
      <c r="BR47">
        <f>VLOOKUP(BR$20,'paste data'!$A$2:$CN$100,'graph data'!$BL47+2,FALSE)/$CE$21</f>
        <v>0.11967469595571772</v>
      </c>
      <c r="BS47">
        <f>VLOOKUP(BS$20,'paste data'!$A$2:$CN$100,'graph data'!$BL47+2,FALSE)/$CE$21</f>
        <v>0.5030126195808536</v>
      </c>
      <c r="BT47">
        <f>VLOOKUP(BT$20,'paste data'!$A$2:$CN$100,'graph data'!$BL47+2,FALSE)/$CE$21</f>
        <v>0.016290907883800828</v>
      </c>
      <c r="BU47">
        <f>VLOOKUP(BU$20,'paste data'!$A$2:$CN$100,'graph data'!$BL47+2,FALSE)/$CE$21</f>
        <v>0.01244264998049511</v>
      </c>
      <c r="BV47">
        <f>VLOOKUP(BV$20,'paste data'!$A$2:$CN$100,'graph data'!$BL47+2,FALSE)/$CE$21</f>
        <v>0.07035438992307716</v>
      </c>
      <c r="BW47">
        <f>VLOOKUP(BW$20,'paste data'!$A$2:$CN$100,'graph data'!$BL47+2,FALSE)/$CE$21</f>
        <v>0</v>
      </c>
      <c r="BX47">
        <f>VLOOKUP(BX$20,'paste data'!$A$2:$CN$100,'graph data'!$BL47+2,FALSE)/$CE$21</f>
        <v>0.47427906171655765</v>
      </c>
      <c r="BY47">
        <f>VLOOKUP(BY$20,'paste data'!$A$2:$CN$100,'graph data'!$BL47+2,FALSE)/$CE$21</f>
        <v>0.8257886903307362</v>
      </c>
      <c r="BZ47">
        <f>VLOOKUP(BZ$20,'paste data'!$A$2:$CN$100,'graph data'!$BL47+2,FALSE)/$CE$21</f>
        <v>0.8001406379257995</v>
      </c>
      <c r="CA47">
        <f>VLOOKUP(CA$20,'paste data'!$A$2:$CN$100,'graph data'!$BL47+2,FALSE)/$CE$21</f>
        <v>0</v>
      </c>
      <c r="CB47">
        <f>VLOOKUP(CB$20,'paste data'!$A$2:$CN$100,'graph data'!$BL47+2,FALSE)/$CE$21</f>
        <v>0.02564805240493667</v>
      </c>
      <c r="CC47">
        <f t="shared" si="9"/>
        <v>0.5446334516396348</v>
      </c>
      <c r="CF47">
        <f>VLOOKUP(CF$20,'paste data'!$A$2:$CN$100,'graph data'!$BL47+2,FALSE)</f>
        <v>355142.3622405238</v>
      </c>
      <c r="CH47">
        <v>26</v>
      </c>
      <c r="CI47">
        <f>VLOOKUP(CI$20,'paste data'!$A$2:$CN$100,'graph data'!$CH47+2,FALSE)/'graph data'!$CE$21</f>
        <v>-0.1728970035681397</v>
      </c>
      <c r="CJ47">
        <f>VLOOKUP(CJ$20,'paste data'!$A$2:$CN$100,'graph data'!$CH47+2,FALSE)/'graph data'!$CE$21</f>
        <v>-0.16881153575257754</v>
      </c>
      <c r="CK47">
        <f>VLOOKUP(CK$20,'paste data'!$A$2:$CN$100,'graph data'!$CH47+2,FALSE)/'graph data'!$CE$21</f>
        <v>-0.0466348855861331</v>
      </c>
      <c r="CL47">
        <f t="shared" si="10"/>
        <v>0.042549417770570946</v>
      </c>
      <c r="CM47">
        <f t="shared" si="16"/>
        <v>0.026221043071815386</v>
      </c>
      <c r="CN47">
        <f t="shared" si="17"/>
        <v>0.01632837469875559</v>
      </c>
      <c r="CO47" s="24">
        <f t="shared" si="18"/>
        <v>0</v>
      </c>
      <c r="CR47">
        <f>VLOOKUP(CR$20,'paste data'!$A$2:$CN$100,'graph data'!$CH47+2,FALSE)/'graph data'!$CE$21</f>
        <v>0.038201505714616016</v>
      </c>
      <c r="CS47">
        <f>VLOOKUP(CS$20,'paste data'!$A$2:$CN$100,'graph data'!$CH47+2,FALSE)/'graph data'!$CE$21</f>
        <v>0.021873131015860425</v>
      </c>
      <c r="CT47">
        <f>VLOOKUP(CT$20,'paste data'!$A$2:$CN$100,'graph data'!$CH47+2,FALSE)/'graph data'!$CE$21</f>
        <v>0.18084872824759102</v>
      </c>
      <c r="CU47">
        <f>VLOOKUP(CU$20,'paste data'!$A$2:$CN$100,'graph data'!$CH47+2,FALSE)/'graph data'!$CE$21</f>
        <v>0.15462768517577563</v>
      </c>
      <c r="CV47">
        <f>VLOOKUP(CV$20,'paste data'!$A$2:$CN$100,'graph data'!$CH47+2,FALSE)/'graph data'!$CE$21</f>
        <v>-0.06846263203843886</v>
      </c>
      <c r="CW47" s="8">
        <f t="shared" si="11"/>
        <v>-0.8943340947770444</v>
      </c>
      <c r="CY47" s="5">
        <f t="shared" si="12"/>
        <v>0.2230903172142145</v>
      </c>
    </row>
    <row r="48" spans="1:103" ht="12.75">
      <c r="A48">
        <f t="shared" si="13"/>
        <v>27</v>
      </c>
      <c r="B48">
        <f>VLOOKUP(B$20,'paste data'!$A$2:$CN$100,'graph data'!$A48+2,FALSE)/'graph data'!$CE$21</f>
        <v>-0.27675214158928063</v>
      </c>
      <c r="C48">
        <f>VLOOKUP(C$20,'paste data'!$A$2:$CN$100,'graph data'!$A48+2,FALSE)/'graph data'!$CE$21</f>
        <v>-0.20549641439701594</v>
      </c>
      <c r="D48">
        <f>VLOOKUP(D$20,'paste data'!$A$2:$CN$100,'graph data'!$A48+2,FALSE)/'graph data'!$CE$21</f>
        <v>-0.0712557271922647</v>
      </c>
      <c r="E48">
        <f>VLOOKUP(E$20,'paste data'!$A$2:$CN$100,'graph data'!$A48+2,FALSE)/'graph data'!$CE$21</f>
        <v>0.17779307414257425</v>
      </c>
      <c r="F48">
        <f>VLOOKUP(F$20,'paste data'!$A$2:$CN$100,'graph data'!$A48+2,FALSE)/'graph data'!$CE$21</f>
        <v>-0.24904880133483895</v>
      </c>
      <c r="G48">
        <f>VLOOKUP(G$20,'paste data'!$A$2:$CN$100,'graph data'!$A48+2,FALSE)/'graph data'!$CE$21</f>
        <v>-0.02414576422611189</v>
      </c>
      <c r="H48">
        <f>VLOOKUP(H$20,'paste data'!$A$2:$CN$100,'graph data'!$A48+2,FALSE)/'graph data'!$CE$21</f>
        <v>0.005456478334489824</v>
      </c>
      <c r="I48">
        <f>VLOOKUP(I$20,'paste data'!$A$2:$CN$100,'graph data'!$A48+2,FALSE)/'graph data'!$CE$21</f>
        <v>0.21874609450116383</v>
      </c>
      <c r="J48">
        <f>VLOOKUP(J$20,'paste data'!$A$2:$CN$100,'graph data'!$A48+2,FALSE)/'graph data'!$CE$21</f>
        <v>-0.42421915751985273</v>
      </c>
      <c r="K48">
        <f>VLOOKUP(K$20,'paste data'!$A$2:$CN$100,'graph data'!$A48+2,FALSE)/'graph data'!$CE$21</f>
        <v>0</v>
      </c>
      <c r="L48">
        <f>VLOOKUP(L$20,'paste data'!$A$2:$CN$100,'graph data'!$A48+2,FALSE)/'graph data'!$CE$21</f>
        <v>0</v>
      </c>
      <c r="M48">
        <f>VLOOKUP(M$20,'paste data'!$A$2:$CN$100,'graph data'!$A48+2,FALSE)/'graph data'!$CE$21</f>
        <v>0</v>
      </c>
      <c r="N48">
        <f>VLOOKUP(N$20,'paste data'!$A$2:$CN$100,'graph data'!$A48+2,FALSE)/'graph data'!$CE$21</f>
        <v>-0.02414576422611189</v>
      </c>
      <c r="O48">
        <f>VLOOKUP(O$20,'paste data'!$A$2:$CN$100,'graph data'!$A48+2,FALSE)/'graph data'!$CE$21</f>
        <v>-0.017100348180089465</v>
      </c>
      <c r="P48">
        <f>VLOOKUP(P$20,'paste data'!$A$2:$CN$100,'graph data'!$A48+2,FALSE)/'graph data'!$CE$21</f>
        <v>-0.010748056456088303</v>
      </c>
      <c r="Q48">
        <f>VLOOKUP(Q$20,'paste data'!$A$2:$CN$100,'graph data'!$A48+2,FALSE)/'graph data'!$CE$21</f>
        <v>-0.013888227357344983</v>
      </c>
      <c r="R48">
        <f>VLOOKUP(R$20,'paste data'!$A$2:$CN$100,'graph data'!$A48+2,FALSE)/'graph data'!$CE$21</f>
        <v>-0.005373330972630079</v>
      </c>
      <c r="S48">
        <f>VLOOKUP(S$20,'paste data'!$A$2:$CN$100,'graph data'!$A48+2,FALSE)/'graph data'!$CE$21</f>
        <v>0.005456478334489824</v>
      </c>
      <c r="T48">
        <f>VLOOKUP(T$20,'paste data'!$A$2:$CN$100,'graph data'!$A48+2,FALSE)/'graph data'!$CE$21</f>
        <v>0.023473276871259333</v>
      </c>
      <c r="U48">
        <f>VLOOKUP(U$20,'paste data'!$A$2:$CN$100,'graph data'!$A48+2,FALSE)/'graph data'!$CE$21</f>
        <v>0</v>
      </c>
      <c r="V48">
        <f>VLOOKUP(V$20,'paste data'!$A$2:$CN$100,'graph data'!$A48+2,FALSE)/'graph data'!$CE$21</f>
        <v>0.11967469595571761</v>
      </c>
      <c r="W48">
        <f>VLOOKUP(W$20,'paste data'!$A$2:$CN$100,'graph data'!$A48+2,FALSE)/'graph data'!$CE$21</f>
        <v>0.029188622981107467</v>
      </c>
      <c r="X48">
        <f>VLOOKUP(X$20,'paste data'!$A$2:$CN$100,'graph data'!$A48+2,FALSE)/'graph data'!$CE$21</f>
        <v>-0.02960224256060171</v>
      </c>
      <c r="Y48">
        <f>VLOOKUP(Y$20,'paste data'!$A$2:$CN$100,'graph data'!$A48+2,FALSE)/'graph data'!$CE$21</f>
        <v>-0.040573625051348795</v>
      </c>
      <c r="Z48">
        <f>VLOOKUP(Z$20,'paste data'!$A$2:$CN$100,'graph data'!$A48+2,FALSE)/'graph data'!$CE$21</f>
        <v>-0.010748056456088303</v>
      </c>
      <c r="AA48">
        <f>VLOOKUP(AA$20,'paste data'!$A$2:$CN$100,'graph data'!$A48+2,FALSE)/'graph data'!$CE$21</f>
        <v>-0.1335629233130626</v>
      </c>
      <c r="AB48">
        <f>VLOOKUP(AB$20,'paste data'!$A$2:$CN$100,'graph data'!$A48+2,FALSE)/'graph data'!$CE$21</f>
        <v>-0.03456195395373755</v>
      </c>
      <c r="AD48">
        <f t="shared" si="14"/>
        <v>27</v>
      </c>
      <c r="AE48">
        <f>VLOOKUP(AE$20,'paste data'!$A$2:$CN$100,'graph data'!$AD48+2,FALSE)/'graph data'!$CE$21</f>
        <v>-0.20549641439701594</v>
      </c>
      <c r="AF48">
        <f>VLOOKUP(AF$20,'paste data'!$A$2:$CN$100,'graph data'!$AD48+2,FALSE)/'graph data'!$CE$21</f>
        <v>0.24497972998296633</v>
      </c>
      <c r="AG48">
        <f>VLOOKUP(AG$20,'paste data'!$A$2:$CN$100,'graph data'!$AD48+2,FALSE)/'graph data'!$CE$21</f>
        <v>-0.4504761443799823</v>
      </c>
      <c r="AH48">
        <f>VLOOKUP(AH$20,'paste data'!$A$2:$CN$100,'graph data'!$AD48+2,FALSE)/'graph data'!$CE$21</f>
        <v>-2.335137832709541E-05</v>
      </c>
      <c r="AI48">
        <f>VLOOKUP(AI$20,'paste data'!$A$2:$CN$100,'graph data'!$AD48+2,FALSE)/'graph data'!$CE$21</f>
        <v>0.026233635481802475</v>
      </c>
      <c r="AJ48">
        <f>VLOOKUP(AJ$20,'paste data'!$A$2:$CN$100,'graph data'!$AD48+2,FALSE)/'graph data'!$CE$21</f>
        <v>-0.026256986860129568</v>
      </c>
      <c r="AK48">
        <f>VLOOKUP(AK$20,'paste data'!$A$2:$CN$100,'graph data'!$AD48+2,FALSE)/'graph data'!$CE$21</f>
        <v>-0.2054730630186888</v>
      </c>
      <c r="AL48">
        <f>VLOOKUP(AL$20,'paste data'!$A$2:$CN$100,'graph data'!$AD48+2,FALSE)/'graph data'!$CE$21</f>
        <v>0.21874609450116383</v>
      </c>
      <c r="AM48">
        <f>VLOOKUP(AM$20,'paste data'!$A$2:$CN$100,'graph data'!$AD48+2,FALSE)/'graph data'!$CE$21</f>
        <v>-0.42421915751985273</v>
      </c>
      <c r="AN48">
        <f>VLOOKUP(AN$20,'paste data'!$A$2:$CN$100,'graph data'!$AD48+2,FALSE)/'graph data'!$CE$21</f>
        <v>0</v>
      </c>
      <c r="AO48">
        <f>VLOOKUP(AO$20,'paste data'!$A$2:$CN$100,'graph data'!$AD48+2,FALSE)/'graph data'!$CE$21</f>
        <v>0</v>
      </c>
      <c r="AP48">
        <f>VLOOKUP(AP$20,'paste data'!$A$2:$CN$100,'graph data'!$AD48+2,FALSE)/'graph data'!$CE$21</f>
        <v>0</v>
      </c>
      <c r="AQ48">
        <f>VLOOKUP(AQ$20,'paste data'!$A$2:$CN$100,'graph data'!$AD48+2,FALSE)/'graph data'!$CE$21</f>
        <v>-0.01459430881944688</v>
      </c>
      <c r="AR48">
        <f>VLOOKUP(AR$20,'paste data'!$A$2:$CN$100,'graph data'!$AD48+2,FALSE)/'graph data'!$CE$21</f>
        <v>-0.0121395934584871</v>
      </c>
      <c r="AS48">
        <f>VLOOKUP(AS$20,'paste data'!$A$2:$CN$100,'graph data'!$AD48+2,FALSE)/'graph data'!$CE$21</f>
        <v>0.009458949186103703</v>
      </c>
      <c r="AT48">
        <f>VLOOKUP(AT$20,'paste data'!$A$2:$CN$100,'graph data'!$AD48+2,FALSE)/'graph data'!$CE$21</f>
        <v>-0.12672403051812153</v>
      </c>
      <c r="AU48">
        <f>VLOOKUP(AU$20,'paste data'!$A$2:$CN$100,'graph data'!$AD48+2,FALSE)/'graph data'!$CE$21</f>
        <v>-0.06147407940873702</v>
      </c>
      <c r="AV48">
        <f>VLOOKUP(AV$20,'paste data'!$A$2:$CN$100,'graph data'!$AD48+2,FALSE)/'graph data'!$CE$21</f>
        <v>0.011268430475326224</v>
      </c>
      <c r="AW48">
        <f>VLOOKUP(AW$20,'paste data'!$A$2:$CN$100,'graph data'!$AD48+2,FALSE)/'graph data'!$CE$21</f>
        <v>0.004849576105439829</v>
      </c>
      <c r="AX48">
        <f>VLOOKUP(AX$20,'paste data'!$A$2:$CN$100,'graph data'!$AD48+2,FALSE)/'graph data'!$CE$21</f>
        <v>0.051271912370435054</v>
      </c>
      <c r="AY48">
        <f>VLOOKUP(AY$20,'paste data'!$A$2:$CN$100,'graph data'!$AD48+2,FALSE)/'graph data'!$CE$21</f>
        <v>0.11170485621696605</v>
      </c>
      <c r="AZ48">
        <f>VLOOKUP(AZ$20,'paste data'!$A$2:$CN$100,'graph data'!$AD48+2,FALSE)/'graph data'!$CE$21</f>
        <v>0.039651319332996676</v>
      </c>
      <c r="BA48">
        <f>VLOOKUP(BA$20,'paste data'!$A$2:$CN$100,'graph data'!$AD48+2,FALSE)/'graph data'!$CE$21</f>
        <v>-0.025862739294773104</v>
      </c>
      <c r="BB48">
        <f>VLOOKUP(BB$20,'paste data'!$A$2:$CN$100,'graph data'!$AD48+2,FALSE)/'graph data'!$CE$21</f>
        <v>-0.016989169563926928</v>
      </c>
      <c r="BC48">
        <f>VLOOKUP(BC$20,'paste data'!$A$2:$CN$100,'graph data'!$AD48+2,FALSE)/'graph data'!$CE$21</f>
        <v>-0.04181296318433135</v>
      </c>
      <c r="BD48">
        <f>VLOOKUP(BD$20,'paste data'!$A$2:$CN$100,'graph data'!$AD48+2,FALSE)/'graph data'!$CE$21</f>
        <v>-0.23842888673508758</v>
      </c>
      <c r="BE48">
        <f>VLOOKUP(BE$20,'paste data'!$A$2:$CN$100,'graph data'!$AD48+2,FALSE)/'graph data'!$CE$21</f>
        <v>-0.1011253987417337</v>
      </c>
      <c r="BG48">
        <f t="shared" si="5"/>
        <v>0.24497972998296633</v>
      </c>
      <c r="BH48">
        <f t="shared" si="6"/>
        <v>-0.4504761443799823</v>
      </c>
      <c r="BI48">
        <f t="shared" si="7"/>
        <v>0.20532841064996965</v>
      </c>
      <c r="BJ48">
        <f t="shared" si="8"/>
        <v>-0.3493507456382486</v>
      </c>
      <c r="BL48">
        <f t="shared" si="15"/>
        <v>27</v>
      </c>
      <c r="BM48">
        <f>VLOOKUP(BM$20,'paste data'!$A$2:$CN$100,'graph data'!$BL48+2,FALSE)/$CE$21</f>
        <v>-0.21724264539528293</v>
      </c>
      <c r="BN48">
        <f>VLOOKUP(BN$20,'paste data'!$A$2:$CN$100,'graph data'!$BL48+2,FALSE)/$CE$21</f>
        <v>0.6573783485085694</v>
      </c>
      <c r="BO48">
        <f>VLOOKUP(BO$20,'paste data'!$A$2:$CN$100,'graph data'!$BL48+2,FALSE)/$CE$21</f>
        <v>0.14860445116146687</v>
      </c>
      <c r="BP48">
        <f>VLOOKUP(BP$20,'paste data'!$A$2:$CN$100,'graph data'!$BL48+2,FALSE)/$CE$21</f>
        <v>0.005456478334489822</v>
      </c>
      <c r="BQ48">
        <f>VLOOKUP(BQ$20,'paste data'!$A$2:$CN$100,'graph data'!$BL48+2,FALSE)/$CE$21</f>
        <v>0.02347327687125933</v>
      </c>
      <c r="BR48">
        <f>VLOOKUP(BR$20,'paste data'!$A$2:$CN$100,'graph data'!$BL48+2,FALSE)/$CE$21</f>
        <v>0.11967469595571772</v>
      </c>
      <c r="BS48">
        <f>VLOOKUP(BS$20,'paste data'!$A$2:$CN$100,'graph data'!$BL48+2,FALSE)/$CE$21</f>
        <v>0.5087738973471024</v>
      </c>
      <c r="BT48">
        <f>VLOOKUP(BT$20,'paste data'!$A$2:$CN$100,'graph data'!$BL48+2,FALSE)/$CE$21</f>
        <v>0.0072332533949609895</v>
      </c>
      <c r="BU48">
        <f>VLOOKUP(BU$20,'paste data'!$A$2:$CN$100,'graph data'!$BL48+2,FALSE)/$CE$21</f>
        <v>0.01278757121607534</v>
      </c>
      <c r="BV48">
        <f>VLOOKUP(BV$20,'paste data'!$A$2:$CN$100,'graph data'!$BL48+2,FALSE)/$CE$21</f>
        <v>0.07193142544264511</v>
      </c>
      <c r="BW48">
        <f>VLOOKUP(BW$20,'paste data'!$A$2:$CN$100,'graph data'!$BL48+2,FALSE)/$CE$21</f>
        <v>0</v>
      </c>
      <c r="BX48">
        <f>VLOOKUP(BX$20,'paste data'!$A$2:$CN$100,'graph data'!$BL48+2,FALSE)/$CE$21</f>
        <v>0.48875307273606616</v>
      </c>
      <c r="BY48">
        <f>VLOOKUP(BY$20,'paste data'!$A$2:$CN$100,'graph data'!$BL48+2,FALSE)/$CE$21</f>
        <v>0.8746209939038523</v>
      </c>
      <c r="BZ48">
        <f>VLOOKUP(BZ$20,'paste data'!$A$2:$CN$100,'graph data'!$BL48+2,FALSE)/$CE$21</f>
        <v>0.8432612765162862</v>
      </c>
      <c r="CA48">
        <f>VLOOKUP(CA$20,'paste data'!$A$2:$CN$100,'graph data'!$BL48+2,FALSE)/$CE$21</f>
        <v>0</v>
      </c>
      <c r="CB48">
        <f>VLOOKUP(CB$20,'paste data'!$A$2:$CN$100,'graph data'!$BL48+2,FALSE)/$CE$21</f>
        <v>0.031359717387566086</v>
      </c>
      <c r="CC48">
        <f t="shared" si="9"/>
        <v>0.5606844981787112</v>
      </c>
      <c r="CF48">
        <f>VLOOKUP(CF$20,'paste data'!$A$2:$CN$100,'graph data'!$BL48+2,FALSE)</f>
        <v>376143.40021508967</v>
      </c>
      <c r="CH48">
        <v>27</v>
      </c>
      <c r="CI48">
        <f>VLOOKUP(CI$20,'paste data'!$A$2:$CN$100,'graph data'!$CH48+2,FALSE)/'graph data'!$CE$21</f>
        <v>-0.21724264539528293</v>
      </c>
      <c r="CJ48">
        <f>VLOOKUP(CJ$20,'paste data'!$A$2:$CN$100,'graph data'!$CH48+2,FALSE)/'graph data'!$CE$21</f>
        <v>-0.20549641439701594</v>
      </c>
      <c r="CK48">
        <f>VLOOKUP(CK$20,'paste data'!$A$2:$CN$100,'graph data'!$CH48+2,FALSE)/'graph data'!$CE$21</f>
        <v>-0.0712557271922647</v>
      </c>
      <c r="CL48">
        <f t="shared" si="10"/>
        <v>0.0595094961939977</v>
      </c>
      <c r="CM48">
        <f t="shared" si="16"/>
        <v>0.04277067049860672</v>
      </c>
      <c r="CN48">
        <f t="shared" si="17"/>
        <v>0.01673882569539099</v>
      </c>
      <c r="CO48" s="24">
        <f t="shared" si="18"/>
        <v>0</v>
      </c>
      <c r="CR48">
        <f>VLOOKUP(CR$20,'paste data'!$A$2:$CN$100,'graph data'!$CH48+2,FALSE)/'graph data'!$CE$21</f>
        <v>0.03916178782369404</v>
      </c>
      <c r="CS48">
        <f>VLOOKUP(CS$20,'paste data'!$A$2:$CN$100,'graph data'!$CH48+2,FALSE)/'graph data'!$CE$21</f>
        <v>0.02242296212830305</v>
      </c>
      <c r="CT48">
        <f>VLOOKUP(CT$20,'paste data'!$A$2:$CN$100,'graph data'!$CH48+2,FALSE)/'graph data'!$CE$21</f>
        <v>0.22534663577656214</v>
      </c>
      <c r="CU48">
        <f>VLOOKUP(CU$20,'paste data'!$A$2:$CN$100,'graph data'!$CH48+2,FALSE)/'graph data'!$CE$21</f>
        <v>0.18257596527795542</v>
      </c>
      <c r="CV48">
        <f>VLOOKUP(CV$20,'paste data'!$A$2:$CN$100,'graph data'!$CH48+2,FALSE)/'graph data'!$CE$21</f>
        <v>-0.06147407940873702</v>
      </c>
      <c r="CW48" s="8">
        <f t="shared" si="11"/>
        <v>-0.8404241485172034</v>
      </c>
      <c r="CY48" s="5">
        <f t="shared" si="12"/>
        <v>0.24405004468669245</v>
      </c>
    </row>
    <row r="49" spans="1:103" ht="12.75">
      <c r="A49">
        <f t="shared" si="13"/>
        <v>28</v>
      </c>
      <c r="B49">
        <f>VLOOKUP(B$20,'paste data'!$A$2:$CN$100,'graph data'!$A49+2,FALSE)/'graph data'!$CE$21</f>
        <v>-0.3273056680515971</v>
      </c>
      <c r="C49">
        <f>VLOOKUP(C$20,'paste data'!$A$2:$CN$100,'graph data'!$A49+2,FALSE)/'graph data'!$CE$21</f>
        <v>-0.23155324767996022</v>
      </c>
      <c r="D49">
        <f>VLOOKUP(D$20,'paste data'!$A$2:$CN$100,'graph data'!$A49+2,FALSE)/'graph data'!$CE$21</f>
        <v>-0.0957524203716369</v>
      </c>
      <c r="E49">
        <f>VLOOKUP(E$20,'paste data'!$A$2:$CN$100,'graph data'!$A49+2,FALSE)/'graph data'!$CE$21</f>
        <v>0.17631222769697638</v>
      </c>
      <c r="F49">
        <f>VLOOKUP(F$20,'paste data'!$A$2:$CN$100,'graph data'!$A49+2,FALSE)/'graph data'!$CE$21</f>
        <v>-0.2720646480686133</v>
      </c>
      <c r="G49">
        <f>VLOOKUP(G$20,'paste data'!$A$2:$CN$100,'graph data'!$A49+2,FALSE)/'graph data'!$CE$21</f>
        <v>-0.02836239194813366</v>
      </c>
      <c r="H49">
        <f>VLOOKUP(H$20,'paste data'!$A$2:$CN$100,'graph data'!$A49+2,FALSE)/'graph data'!$CE$21</f>
        <v>0.004298889321638678</v>
      </c>
      <c r="I49">
        <f>VLOOKUP(I$20,'paste data'!$A$2:$CN$100,'graph data'!$A49+2,FALSE)/'graph data'!$CE$21</f>
        <v>0.21895383638535232</v>
      </c>
      <c r="J49">
        <f>VLOOKUP(J$20,'paste data'!$A$2:$CN$100,'graph data'!$A49+2,FALSE)/'graph data'!$CE$21</f>
        <v>-0.44755854005145196</v>
      </c>
      <c r="K49">
        <f>VLOOKUP(K$20,'paste data'!$A$2:$CN$100,'graph data'!$A49+2,FALSE)/'graph data'!$CE$21</f>
        <v>0</v>
      </c>
      <c r="L49">
        <f>VLOOKUP(L$20,'paste data'!$A$2:$CN$100,'graph data'!$A49+2,FALSE)/'graph data'!$CE$21</f>
        <v>0</v>
      </c>
      <c r="M49">
        <f>VLOOKUP(M$20,'paste data'!$A$2:$CN$100,'graph data'!$A49+2,FALSE)/'graph data'!$CE$21</f>
        <v>0</v>
      </c>
      <c r="N49">
        <f>VLOOKUP(N$20,'paste data'!$A$2:$CN$100,'graph data'!$A49+2,FALSE)/'graph data'!$CE$21</f>
        <v>-0.02836239194813366</v>
      </c>
      <c r="O49">
        <f>VLOOKUP(O$20,'paste data'!$A$2:$CN$100,'graph data'!$A49+2,FALSE)/'graph data'!$CE$21</f>
        <v>-0.019476726501594495</v>
      </c>
      <c r="P49">
        <f>VLOOKUP(P$20,'paste data'!$A$2:$CN$100,'graph data'!$A49+2,FALSE)/'graph data'!$CE$21</f>
        <v>-0.010923601455410919</v>
      </c>
      <c r="Q49">
        <f>VLOOKUP(Q$20,'paste data'!$A$2:$CN$100,'graph data'!$A49+2,FALSE)/'graph data'!$CE$21</f>
        <v>-0.027690362506119556</v>
      </c>
      <c r="R49">
        <f>VLOOKUP(R$20,'paste data'!$A$2:$CN$100,'graph data'!$A49+2,FALSE)/'graph data'!$CE$21</f>
        <v>-0.009299337960378296</v>
      </c>
      <c r="S49">
        <f>VLOOKUP(S$20,'paste data'!$A$2:$CN$100,'graph data'!$A49+2,FALSE)/'graph data'!$CE$21</f>
        <v>0.004298889321638678</v>
      </c>
      <c r="T49">
        <f>VLOOKUP(T$20,'paste data'!$A$2:$CN$100,'graph data'!$A49+2,FALSE)/'graph data'!$CE$21</f>
        <v>0.024084086191490973</v>
      </c>
      <c r="U49">
        <f>VLOOKUP(U$20,'paste data'!$A$2:$CN$100,'graph data'!$A49+2,FALSE)/'graph data'!$CE$21</f>
        <v>0</v>
      </c>
      <c r="V49">
        <f>VLOOKUP(V$20,'paste data'!$A$2:$CN$100,'graph data'!$A49+2,FALSE)/'graph data'!$CE$21</f>
        <v>0.11967469595571766</v>
      </c>
      <c r="W49">
        <f>VLOOKUP(W$20,'paste data'!$A$2:$CN$100,'graph data'!$A49+2,FALSE)/'graph data'!$CE$21</f>
        <v>0.028254556228129047</v>
      </c>
      <c r="X49">
        <f>VLOOKUP(X$20,'paste data'!$A$2:$CN$100,'graph data'!$A49+2,FALSE)/'graph data'!$CE$21</f>
        <v>-0.03266128126977234</v>
      </c>
      <c r="Y49">
        <f>VLOOKUP(Y$20,'paste data'!$A$2:$CN$100,'graph data'!$A49+2,FALSE)/'graph data'!$CE$21</f>
        <v>-0.04356081269308547</v>
      </c>
      <c r="Z49">
        <f>VLOOKUP(Z$20,'paste data'!$A$2:$CN$100,'graph data'!$A49+2,FALSE)/'graph data'!$CE$21</f>
        <v>-0.010923601455410919</v>
      </c>
      <c r="AA49">
        <f>VLOOKUP(AA$20,'paste data'!$A$2:$CN$100,'graph data'!$A49+2,FALSE)/'graph data'!$CE$21</f>
        <v>-0.1473650584618372</v>
      </c>
      <c r="AB49">
        <f>VLOOKUP(AB$20,'paste data'!$A$2:$CN$100,'graph data'!$A49+2,FALSE)/'graph data'!$CE$21</f>
        <v>-0.037553894188507346</v>
      </c>
      <c r="AD49">
        <f t="shared" si="14"/>
        <v>28</v>
      </c>
      <c r="AE49">
        <f>VLOOKUP(AE$20,'paste data'!$A$2:$CN$100,'graph data'!$AD49+2,FALSE)/'graph data'!$CE$21</f>
        <v>-0.23155324767996022</v>
      </c>
      <c r="AF49">
        <f>VLOOKUP(AF$20,'paste data'!$A$2:$CN$100,'graph data'!$AD49+2,FALSE)/'graph data'!$CE$21</f>
        <v>0.24748985709009605</v>
      </c>
      <c r="AG49">
        <f>VLOOKUP(AG$20,'paste data'!$A$2:$CN$100,'graph data'!$AD49+2,FALSE)/'graph data'!$CE$21</f>
        <v>-0.47904310477005635</v>
      </c>
      <c r="AH49">
        <f>VLOOKUP(AH$20,'paste data'!$A$2:$CN$100,'graph data'!$AD49+2,FALSE)/'graph data'!$CE$21</f>
        <v>-0.002948544013860659</v>
      </c>
      <c r="AI49">
        <f>VLOOKUP(AI$20,'paste data'!$A$2:$CN$100,'graph data'!$AD49+2,FALSE)/'graph data'!$CE$21</f>
        <v>0.028536020704743724</v>
      </c>
      <c r="AJ49">
        <f>VLOOKUP(AJ$20,'paste data'!$A$2:$CN$100,'graph data'!$AD49+2,FALSE)/'graph data'!$CE$21</f>
        <v>-0.031484564718604384</v>
      </c>
      <c r="AK49">
        <f>VLOOKUP(AK$20,'paste data'!$A$2:$CN$100,'graph data'!$AD49+2,FALSE)/'graph data'!$CE$21</f>
        <v>-0.22860470366609958</v>
      </c>
      <c r="AL49">
        <f>VLOOKUP(AL$20,'paste data'!$A$2:$CN$100,'graph data'!$AD49+2,FALSE)/'graph data'!$CE$21</f>
        <v>0.21895383638535232</v>
      </c>
      <c r="AM49">
        <f>VLOOKUP(AM$20,'paste data'!$A$2:$CN$100,'graph data'!$AD49+2,FALSE)/'graph data'!$CE$21</f>
        <v>-0.44755854005145196</v>
      </c>
      <c r="AN49">
        <f>VLOOKUP(AN$20,'paste data'!$A$2:$CN$100,'graph data'!$AD49+2,FALSE)/'graph data'!$CE$21</f>
        <v>0</v>
      </c>
      <c r="AO49">
        <f>VLOOKUP(AO$20,'paste data'!$A$2:$CN$100,'graph data'!$AD49+2,FALSE)/'graph data'!$CE$21</f>
        <v>0</v>
      </c>
      <c r="AP49">
        <f>VLOOKUP(AP$20,'paste data'!$A$2:$CN$100,'graph data'!$AD49+2,FALSE)/'graph data'!$CE$21</f>
        <v>0</v>
      </c>
      <c r="AQ49">
        <f>VLOOKUP(AQ$20,'paste data'!$A$2:$CN$100,'graph data'!$AD49+2,FALSE)/'graph data'!$CE$21</f>
        <v>-0.020408890896360932</v>
      </c>
      <c r="AR49">
        <f>VLOOKUP(AR$20,'paste data'!$A$2:$CN$100,'graph data'!$AD49+2,FALSE)/'graph data'!$CE$21</f>
        <v>-0.01360733135029393</v>
      </c>
      <c r="AS49">
        <f>VLOOKUP(AS$20,'paste data'!$A$2:$CN$100,'graph data'!$AD49+2,FALSE)/'graph data'!$CE$21</f>
        <v>0.0011288110628798439</v>
      </c>
      <c r="AT49">
        <f>VLOOKUP(AT$20,'paste data'!$A$2:$CN$100,'graph data'!$AD49+2,FALSE)/'graph data'!$CE$21</f>
        <v>-0.14480123394452812</v>
      </c>
      <c r="AU49">
        <f>VLOOKUP(AU$20,'paste data'!$A$2:$CN$100,'graph data'!$AD49+2,FALSE)/'graph data'!$CE$21</f>
        <v>-0.05091605853779646</v>
      </c>
      <c r="AV49">
        <f>VLOOKUP(AV$20,'paste data'!$A$2:$CN$100,'graph data'!$AD49+2,FALSE)/'graph data'!$CE$21</f>
        <v>0.00623437458026663</v>
      </c>
      <c r="AW49">
        <f>VLOOKUP(AW$20,'paste data'!$A$2:$CN$100,'graph data'!$AD49+2,FALSE)/'graph data'!$CE$21</f>
        <v>0.004946675271878604</v>
      </c>
      <c r="AX49">
        <f>VLOOKUP(AX$20,'paste data'!$A$2:$CN$100,'graph data'!$AD49+2,FALSE)/'graph data'!$CE$21</f>
        <v>0.04971342969710659</v>
      </c>
      <c r="AY49">
        <f>VLOOKUP(AY$20,'paste data'!$A$2:$CN$100,'graph data'!$AD49+2,FALSE)/'graph data'!$CE$21</f>
        <v>0.11190182204199246</v>
      </c>
      <c r="AZ49">
        <f>VLOOKUP(AZ$20,'paste data'!$A$2:$CN$100,'graph data'!$AD49+2,FALSE)/'graph data'!$CE$21</f>
        <v>0.04615753479410804</v>
      </c>
      <c r="BA49">
        <f>VLOOKUP(BA$20,'paste data'!$A$2:$CN$100,'graph data'!$AD49+2,FALSE)/'graph data'!$CE$21</f>
        <v>-0.026643265476627563</v>
      </c>
      <c r="BB49">
        <f>VLOOKUP(BB$20,'paste data'!$A$2:$CN$100,'graph data'!$AD49+2,FALSE)/'graph data'!$CE$21</f>
        <v>-0.018554006622172534</v>
      </c>
      <c r="BC49">
        <f>VLOOKUP(BC$20,'paste data'!$A$2:$CN$100,'graph data'!$AD49+2,FALSE)/'graph data'!$CE$21</f>
        <v>-0.04858461863422675</v>
      </c>
      <c r="BD49">
        <f>VLOOKUP(BD$20,'paste data'!$A$2:$CN$100,'graph data'!$AD49+2,FALSE)/'graph data'!$CE$21</f>
        <v>-0.2567030559865206</v>
      </c>
      <c r="BE49">
        <f>VLOOKUP(BE$20,'paste data'!$A$2:$CN$100,'graph data'!$AD49+2,FALSE)/'graph data'!$CE$21</f>
        <v>-0.0970735933319045</v>
      </c>
      <c r="BG49">
        <f t="shared" si="5"/>
        <v>0.24748985709009605</v>
      </c>
      <c r="BH49">
        <f t="shared" si="6"/>
        <v>-0.47904310477005635</v>
      </c>
      <c r="BI49">
        <f t="shared" si="7"/>
        <v>0.20133232229598802</v>
      </c>
      <c r="BJ49">
        <f t="shared" si="8"/>
        <v>-0.38196951143815183</v>
      </c>
      <c r="BL49">
        <f t="shared" si="15"/>
        <v>28</v>
      </c>
      <c r="BM49">
        <f>VLOOKUP(BM$20,'paste data'!$A$2:$CN$100,'graph data'!$BL49+2,FALSE)/$CE$21</f>
        <v>-0.2501030018576286</v>
      </c>
      <c r="BN49">
        <f>VLOOKUP(BN$20,'paste data'!$A$2:$CN$100,'graph data'!$BL49+2,FALSE)/$CE$21</f>
        <v>0.6676497032370234</v>
      </c>
      <c r="BO49">
        <f>VLOOKUP(BO$20,'paste data'!$A$2:$CN$100,'graph data'!$BL49+2,FALSE)/$CE$21</f>
        <v>0.14805767146884735</v>
      </c>
      <c r="BP49">
        <f>VLOOKUP(BP$20,'paste data'!$A$2:$CN$100,'graph data'!$BL49+2,FALSE)/$CE$21</f>
        <v>0.004298889321638676</v>
      </c>
      <c r="BQ49">
        <f>VLOOKUP(BQ$20,'paste data'!$A$2:$CN$100,'graph data'!$BL49+2,FALSE)/$CE$21</f>
        <v>0.024084086191490963</v>
      </c>
      <c r="BR49">
        <f>VLOOKUP(BR$20,'paste data'!$A$2:$CN$100,'graph data'!$BL49+2,FALSE)/$CE$21</f>
        <v>0.11967469595571772</v>
      </c>
      <c r="BS49">
        <f>VLOOKUP(BS$20,'paste data'!$A$2:$CN$100,'graph data'!$BL49+2,FALSE)/$CE$21</f>
        <v>0.5195920317681761</v>
      </c>
      <c r="BT49">
        <f>VLOOKUP(BT$20,'paste data'!$A$2:$CN$100,'graph data'!$BL49+2,FALSE)/$CE$21</f>
        <v>0.001138217534605091</v>
      </c>
      <c r="BU49">
        <f>VLOOKUP(BU$20,'paste data'!$A$2:$CN$100,'graph data'!$BL49+2,FALSE)/$CE$21</f>
        <v>0.013122632950620982</v>
      </c>
      <c r="BV49">
        <f>VLOOKUP(BV$20,'paste data'!$A$2:$CN$100,'graph data'!$BL49+2,FALSE)/$CE$21</f>
        <v>0.07430759483880219</v>
      </c>
      <c r="BW49">
        <f>VLOOKUP(BW$20,'paste data'!$A$2:$CN$100,'graph data'!$BL49+2,FALSE)/$CE$21</f>
        <v>0</v>
      </c>
      <c r="BX49">
        <f>VLOOKUP(BX$20,'paste data'!$A$2:$CN$100,'graph data'!$BL49+2,FALSE)/$CE$21</f>
        <v>0.5053311812829501</v>
      </c>
      <c r="BY49">
        <f>VLOOKUP(BY$20,'paste data'!$A$2:$CN$100,'graph data'!$BL49+2,FALSE)/$CE$21</f>
        <v>0.9177527050946521</v>
      </c>
      <c r="BZ49">
        <f>VLOOKUP(BZ$20,'paste data'!$A$2:$CN$100,'graph data'!$BL49+2,FALSE)/$CE$21</f>
        <v>0.879847103734211</v>
      </c>
      <c r="CA49">
        <f>VLOOKUP(CA$20,'paste data'!$A$2:$CN$100,'graph data'!$BL49+2,FALSE)/$CE$21</f>
        <v>0</v>
      </c>
      <c r="CB49">
        <f>VLOOKUP(CB$20,'paste data'!$A$2:$CN$100,'graph data'!$BL49+2,FALSE)/$CE$21</f>
        <v>0.03790560136044105</v>
      </c>
      <c r="CC49">
        <f t="shared" si="9"/>
        <v>0.5796387761217523</v>
      </c>
      <c r="CF49">
        <f>VLOOKUP(CF$20,'paste data'!$A$2:$CN$100,'graph data'!$BL49+2,FALSE)</f>
        <v>394692.8160391811</v>
      </c>
      <c r="CH49">
        <v>28</v>
      </c>
      <c r="CI49">
        <f>VLOOKUP(CI$20,'paste data'!$A$2:$CN$100,'graph data'!$CH49+2,FALSE)/'graph data'!$CE$21</f>
        <v>-0.2501030018576286</v>
      </c>
      <c r="CJ49">
        <f>VLOOKUP(CJ$20,'paste data'!$A$2:$CN$100,'graph data'!$CH49+2,FALSE)/'graph data'!$CE$21</f>
        <v>-0.23155324767996022</v>
      </c>
      <c r="CK49">
        <f>VLOOKUP(CK$20,'paste data'!$A$2:$CN$100,'graph data'!$CH49+2,FALSE)/'graph data'!$CE$21</f>
        <v>-0.0957524203716369</v>
      </c>
      <c r="CL49">
        <f t="shared" si="10"/>
        <v>0.0772026661939685</v>
      </c>
      <c r="CM49">
        <f t="shared" si="16"/>
        <v>0.06006719441951752</v>
      </c>
      <c r="CN49">
        <f t="shared" si="17"/>
        <v>0.017135471774450982</v>
      </c>
      <c r="CO49" s="24">
        <f t="shared" si="18"/>
        <v>0</v>
      </c>
      <c r="CR49">
        <f>VLOOKUP(CR$20,'paste data'!$A$2:$CN$100,'graph data'!$CH49+2,FALSE)/'graph data'!$CE$21</f>
        <v>0.040089772251748895</v>
      </c>
      <c r="CS49">
        <f>VLOOKUP(CS$20,'paste data'!$A$2:$CN$100,'graph data'!$CH49+2,FALSE)/'graph data'!$CE$21</f>
        <v>0.022954300477297913</v>
      </c>
      <c r="CT49">
        <f>VLOOKUP(CT$20,'paste data'!$A$2:$CN$100,'graph data'!$CH49+2,FALSE)/'graph data'!$CE$21</f>
        <v>0.2659058617691956</v>
      </c>
      <c r="CU49">
        <f>VLOOKUP(CU$20,'paste data'!$A$2:$CN$100,'graph data'!$CH49+2,FALSE)/'graph data'!$CE$21</f>
        <v>0.2058386673496781</v>
      </c>
      <c r="CV49">
        <f>VLOOKUP(CV$20,'paste data'!$A$2:$CN$100,'graph data'!$CH49+2,FALSE)/'graph data'!$CE$21</f>
        <v>-0.05091605853779646</v>
      </c>
      <c r="CW49" s="8">
        <f t="shared" si="11"/>
        <v>-0.8230155808639672</v>
      </c>
      <c r="CY49" s="5">
        <f t="shared" si="12"/>
        <v>0.25675472588747456</v>
      </c>
    </row>
    <row r="50" spans="1:103" ht="12.75">
      <c r="A50">
        <f t="shared" si="13"/>
        <v>29</v>
      </c>
      <c r="B50">
        <f>VLOOKUP(B$20,'paste data'!$A$2:$CN$100,'graph data'!$A50+2,FALSE)/'graph data'!$CE$21</f>
        <v>-0.3616491591258613</v>
      </c>
      <c r="C50">
        <f>VLOOKUP(C$20,'paste data'!$A$2:$CN$100,'graph data'!$A50+2,FALSE)/'graph data'!$CE$21</f>
        <v>-0.24614714561364656</v>
      </c>
      <c r="D50">
        <f>VLOOKUP(D$20,'paste data'!$A$2:$CN$100,'graph data'!$A50+2,FALSE)/'graph data'!$CE$21</f>
        <v>-0.11550201351221483</v>
      </c>
      <c r="E50">
        <f>VLOOKUP(E$20,'paste data'!$A$2:$CN$100,'graph data'!$A50+2,FALSE)/'graph data'!$CE$21</f>
        <v>0.17448557200335896</v>
      </c>
      <c r="F50">
        <f>VLOOKUP(F$20,'paste data'!$A$2:$CN$100,'graph data'!$A50+2,FALSE)/'graph data'!$CE$21</f>
        <v>-0.2899875855155738</v>
      </c>
      <c r="G50">
        <f>VLOOKUP(G$20,'paste data'!$A$2:$CN$100,'graph data'!$A50+2,FALSE)/'graph data'!$CE$21</f>
        <v>-0.031726584547195354</v>
      </c>
      <c r="H50">
        <f>VLOOKUP(H$20,'paste data'!$A$2:$CN$100,'graph data'!$A50+2,FALSE)/'graph data'!$CE$21</f>
        <v>0.0033092719014960006</v>
      </c>
      <c r="I50">
        <f>VLOOKUP(I$20,'paste data'!$A$2:$CN$100,'graph data'!$A50+2,FALSE)/'graph data'!$CE$21</f>
        <v>0.22306882329829059</v>
      </c>
      <c r="J50">
        <f>VLOOKUP(J$20,'paste data'!$A$2:$CN$100,'graph data'!$A50+2,FALSE)/'graph data'!$CE$21</f>
        <v>-0.463074092551481</v>
      </c>
      <c r="K50">
        <f>VLOOKUP(K$20,'paste data'!$A$2:$CN$100,'graph data'!$A50+2,FALSE)/'graph data'!$CE$21</f>
        <v>0</v>
      </c>
      <c r="L50">
        <f>VLOOKUP(L$20,'paste data'!$A$2:$CN$100,'graph data'!$A50+2,FALSE)/'graph data'!$CE$21</f>
        <v>0</v>
      </c>
      <c r="M50">
        <f>VLOOKUP(M$20,'paste data'!$A$2:$CN$100,'graph data'!$A50+2,FALSE)/'graph data'!$CE$21</f>
        <v>0</v>
      </c>
      <c r="N50">
        <f>VLOOKUP(N$20,'paste data'!$A$2:$CN$100,'graph data'!$A50+2,FALSE)/'graph data'!$CE$21</f>
        <v>-0.031726584547195354</v>
      </c>
      <c r="O50">
        <f>VLOOKUP(O$20,'paste data'!$A$2:$CN$100,'graph data'!$A50+2,FALSE)/'graph data'!$CE$21</f>
        <v>-0.0211884351630452</v>
      </c>
      <c r="P50">
        <f>VLOOKUP(P$20,'paste data'!$A$2:$CN$100,'graph data'!$A50+2,FALSE)/'graph data'!$CE$21</f>
        <v>-0.010981203880564169</v>
      </c>
      <c r="Q50">
        <f>VLOOKUP(Q$20,'paste data'!$A$2:$CN$100,'graph data'!$A50+2,FALSE)/'graph data'!$CE$21</f>
        <v>-0.038404253586929456</v>
      </c>
      <c r="R50">
        <f>VLOOKUP(R$20,'paste data'!$A$2:$CN$100,'graph data'!$A50+2,FALSE)/'graph data'!$CE$21</f>
        <v>-0.013201536334480665</v>
      </c>
      <c r="S50">
        <f>VLOOKUP(S$20,'paste data'!$A$2:$CN$100,'graph data'!$A50+2,FALSE)/'graph data'!$CE$21</f>
        <v>0.0033092719014960006</v>
      </c>
      <c r="T50">
        <f>VLOOKUP(T$20,'paste data'!$A$2:$CN$100,'graph data'!$A50+2,FALSE)/'graph data'!$CE$21</f>
        <v>0.024861130130941697</v>
      </c>
      <c r="U50">
        <f>VLOOKUP(U$20,'paste data'!$A$2:$CN$100,'graph data'!$A50+2,FALSE)/'graph data'!$CE$21</f>
        <v>0</v>
      </c>
      <c r="V50">
        <f>VLOOKUP(V$20,'paste data'!$A$2:$CN$100,'graph data'!$A50+2,FALSE)/'graph data'!$CE$21</f>
        <v>0.11967469595571766</v>
      </c>
      <c r="W50">
        <f>VLOOKUP(W$20,'paste data'!$A$2:$CN$100,'graph data'!$A50+2,FALSE)/'graph data'!$CE$21</f>
        <v>0.0266404740152036</v>
      </c>
      <c r="X50">
        <f>VLOOKUP(X$20,'paste data'!$A$2:$CN$100,'graph data'!$A50+2,FALSE)/'graph data'!$CE$21</f>
        <v>-0.03503585644869136</v>
      </c>
      <c r="Y50">
        <f>VLOOKUP(Y$20,'paste data'!$A$2:$CN$100,'graph data'!$A50+2,FALSE)/'graph data'!$CE$21</f>
        <v>-0.0460495652939869</v>
      </c>
      <c r="Z50">
        <f>VLOOKUP(Z$20,'paste data'!$A$2:$CN$100,'graph data'!$A50+2,FALSE)/'graph data'!$CE$21</f>
        <v>-0.010981203880564169</v>
      </c>
      <c r="AA50">
        <f>VLOOKUP(AA$20,'paste data'!$A$2:$CN$100,'graph data'!$A50+2,FALSE)/'graph data'!$CE$21</f>
        <v>-0.15807894954264712</v>
      </c>
      <c r="AB50">
        <f>VLOOKUP(AB$20,'paste data'!$A$2:$CN$100,'graph data'!$A50+2,FALSE)/'graph data'!$CE$21</f>
        <v>-0.039842010349684265</v>
      </c>
      <c r="AD50">
        <f t="shared" si="14"/>
        <v>29</v>
      </c>
      <c r="AE50">
        <f>VLOOKUP(AE$20,'paste data'!$A$2:$CN$100,'graph data'!$AD50+2,FALSE)/'graph data'!$CE$21</f>
        <v>-0.24614714561364656</v>
      </c>
      <c r="AF50">
        <f>VLOOKUP(AF$20,'paste data'!$A$2:$CN$100,'graph data'!$AD50+2,FALSE)/'graph data'!$CE$21</f>
        <v>0.25346928197079405</v>
      </c>
      <c r="AG50">
        <f>VLOOKUP(AG$20,'paste data'!$A$2:$CN$100,'graph data'!$AD50+2,FALSE)/'graph data'!$CE$21</f>
        <v>-0.4996164275844406</v>
      </c>
      <c r="AH50">
        <f>VLOOKUP(AH$20,'paste data'!$A$2:$CN$100,'graph data'!$AD50+2,FALSE)/'graph data'!$CE$21</f>
        <v>-0.006141876360456061</v>
      </c>
      <c r="AI50">
        <f>VLOOKUP(AI$20,'paste data'!$A$2:$CN$100,'graph data'!$AD50+2,FALSE)/'graph data'!$CE$21</f>
        <v>0.0304004586725035</v>
      </c>
      <c r="AJ50">
        <f>VLOOKUP(AJ$20,'paste data'!$A$2:$CN$100,'graph data'!$AD50+2,FALSE)/'graph data'!$CE$21</f>
        <v>-0.03654233503295956</v>
      </c>
      <c r="AK50">
        <f>VLOOKUP(AK$20,'paste data'!$A$2:$CN$100,'graph data'!$AD50+2,FALSE)/'graph data'!$CE$21</f>
        <v>-0.2400052692531905</v>
      </c>
      <c r="AL50">
        <f>VLOOKUP(AL$20,'paste data'!$A$2:$CN$100,'graph data'!$AD50+2,FALSE)/'graph data'!$CE$21</f>
        <v>0.22306882329829059</v>
      </c>
      <c r="AM50">
        <f>VLOOKUP(AM$20,'paste data'!$A$2:$CN$100,'graph data'!$AD50+2,FALSE)/'graph data'!$CE$21</f>
        <v>-0.463074092551481</v>
      </c>
      <c r="AN50">
        <f>VLOOKUP(AN$20,'paste data'!$A$2:$CN$100,'graph data'!$AD50+2,FALSE)/'graph data'!$CE$21</f>
        <v>0</v>
      </c>
      <c r="AO50">
        <f>VLOOKUP(AO$20,'paste data'!$A$2:$CN$100,'graph data'!$AD50+2,FALSE)/'graph data'!$CE$21</f>
        <v>0</v>
      </c>
      <c r="AP50">
        <f>VLOOKUP(AP$20,'paste data'!$A$2:$CN$100,'graph data'!$AD50+2,FALSE)/'graph data'!$CE$21</f>
        <v>0</v>
      </c>
      <c r="AQ50">
        <f>VLOOKUP(AQ$20,'paste data'!$A$2:$CN$100,'graph data'!$AD50+2,FALSE)/'graph data'!$CE$21</f>
        <v>-0.026795433195626286</v>
      </c>
      <c r="AR50">
        <f>VLOOKUP(AR$20,'paste data'!$A$2:$CN$100,'graph data'!$AD50+2,FALSE)/'graph data'!$CE$21</f>
        <v>-0.014560416227572948</v>
      </c>
      <c r="AS50">
        <f>VLOOKUP(AS$20,'paste data'!$A$2:$CN$100,'graph data'!$AD50+2,FALSE)/'graph data'!$CE$21</f>
        <v>-0.00672976922468186</v>
      </c>
      <c r="AT50">
        <f>VLOOKUP(AT$20,'paste data'!$A$2:$CN$100,'graph data'!$AD50+2,FALSE)/'graph data'!$CE$21</f>
        <v>-0.15591619291046727</v>
      </c>
      <c r="AU50">
        <f>VLOOKUP(AU$20,'paste data'!$A$2:$CN$100,'graph data'!$AD50+2,FALSE)/'graph data'!$CE$21</f>
        <v>-0.03600345769484208</v>
      </c>
      <c r="AV50">
        <f>VLOOKUP(AV$20,'paste data'!$A$2:$CN$100,'graph data'!$AD50+2,FALSE)/'graph data'!$CE$21</f>
        <v>0.0031229144549268567</v>
      </c>
      <c r="AW50">
        <f>VLOOKUP(AW$20,'paste data'!$A$2:$CN$100,'graph data'!$AD50+2,FALSE)/'graph data'!$CE$21</f>
        <v>0.005136125944304497</v>
      </c>
      <c r="AX50">
        <f>VLOOKUP(AX$20,'paste data'!$A$2:$CN$100,'graph data'!$AD50+2,FALSE)/'graph data'!$CE$21</f>
        <v>0.04782606841342361</v>
      </c>
      <c r="AY50">
        <f>VLOOKUP(AY$20,'paste data'!$A$2:$CN$100,'graph data'!$AD50+2,FALSE)/'graph data'!$CE$21</f>
        <v>0.11612073151719444</v>
      </c>
      <c r="AZ50">
        <f>VLOOKUP(AZ$20,'paste data'!$A$2:$CN$100,'graph data'!$AD50+2,FALSE)/'graph data'!$CE$21</f>
        <v>0.05086298296844119</v>
      </c>
      <c r="BA50">
        <f>VLOOKUP(BA$20,'paste data'!$A$2:$CN$100,'graph data'!$AD50+2,FALSE)/'graph data'!$CE$21</f>
        <v>-0.029918347650553144</v>
      </c>
      <c r="BB50">
        <f>VLOOKUP(BB$20,'paste data'!$A$2:$CN$100,'graph data'!$AD50+2,FALSE)/'graph data'!$CE$21</f>
        <v>-0.019696542171877444</v>
      </c>
      <c r="BC50">
        <f>VLOOKUP(BC$20,'paste data'!$A$2:$CN$100,'graph data'!$AD50+2,FALSE)/'graph data'!$CE$21</f>
        <v>-0.05455583763810547</v>
      </c>
      <c r="BD50">
        <f>VLOOKUP(BD$20,'paste data'!$A$2:$CN$100,'graph data'!$AD50+2,FALSE)/'graph data'!$CE$21</f>
        <v>-0.27203692442766175</v>
      </c>
      <c r="BE50">
        <f>VLOOKUP(BE$20,'paste data'!$A$2:$CN$100,'graph data'!$AD50+2,FALSE)/'graph data'!$CE$21</f>
        <v>-0.08686644066328328</v>
      </c>
      <c r="BG50">
        <f t="shared" si="5"/>
        <v>0.25346928197079405</v>
      </c>
      <c r="BH50">
        <f t="shared" si="6"/>
        <v>-0.4996164275844406</v>
      </c>
      <c r="BI50">
        <f t="shared" si="7"/>
        <v>0.20260629900235286</v>
      </c>
      <c r="BJ50">
        <f t="shared" si="8"/>
        <v>-0.4127499869211573</v>
      </c>
      <c r="BL50">
        <f t="shared" si="15"/>
        <v>29</v>
      </c>
      <c r="BM50">
        <f>VLOOKUP(BM$20,'paste data'!$A$2:$CN$100,'graph data'!$BL50+2,FALSE)/$CE$21</f>
        <v>-0.2530640795501243</v>
      </c>
      <c r="BN50">
        <f>VLOOKUP(BN$20,'paste data'!$A$2:$CN$100,'graph data'!$BL50+2,FALSE)/$CE$21</f>
        <v>0.6843536531505799</v>
      </c>
      <c r="BO50">
        <f>VLOOKUP(BO$20,'paste data'!$A$2:$CN$100,'graph data'!$BL50+2,FALSE)/$CE$21</f>
        <v>0.1478450979881554</v>
      </c>
      <c r="BP50">
        <f>VLOOKUP(BP$20,'paste data'!$A$2:$CN$100,'graph data'!$BL50+2,FALSE)/$CE$21</f>
        <v>0.003309271901495999</v>
      </c>
      <c r="BQ50">
        <f>VLOOKUP(BQ$20,'paste data'!$A$2:$CN$100,'graph data'!$BL50+2,FALSE)/$CE$21</f>
        <v>0.02486113013094168</v>
      </c>
      <c r="BR50">
        <f>VLOOKUP(BR$20,'paste data'!$A$2:$CN$100,'graph data'!$BL50+2,FALSE)/$CE$21</f>
        <v>0.11967469595571772</v>
      </c>
      <c r="BS50">
        <f>VLOOKUP(BS$20,'paste data'!$A$2:$CN$100,'graph data'!$BL50+2,FALSE)/$CE$21</f>
        <v>0.5365085551624246</v>
      </c>
      <c r="BT50">
        <f>VLOOKUP(BT$20,'paste data'!$A$2:$CN$100,'graph data'!$BL50+2,FALSE)/$CE$21</f>
        <v>0.002447337292586014</v>
      </c>
      <c r="BU50">
        <f>VLOOKUP(BU$20,'paste data'!$A$2:$CN$100,'graph data'!$BL50+2,FALSE)/$CE$21</f>
        <v>0.01352974566051858</v>
      </c>
      <c r="BV50">
        <f>VLOOKUP(BV$20,'paste data'!$A$2:$CN$100,'graph data'!$BL50+2,FALSE)/$CE$21</f>
        <v>0.07606338381606621</v>
      </c>
      <c r="BW50">
        <f>VLOOKUP(BW$20,'paste data'!$A$2:$CN$100,'graph data'!$BL50+2,FALSE)/$CE$21</f>
        <v>0</v>
      </c>
      <c r="BX50">
        <f>VLOOKUP(BX$20,'paste data'!$A$2:$CN$100,'graph data'!$BL50+2,FALSE)/$CE$21</f>
        <v>0.52053147220932</v>
      </c>
      <c r="BY50">
        <f>VLOOKUP(BY$20,'paste data'!$A$2:$CN$100,'graph data'!$BL50+2,FALSE)/$CE$21</f>
        <v>0.9374177327007042</v>
      </c>
      <c r="BZ50">
        <f>VLOOKUP(BZ$20,'paste data'!$A$2:$CN$100,'graph data'!$BL50+2,FALSE)/$CE$21</f>
        <v>0.8918867826064754</v>
      </c>
      <c r="CA50">
        <f>VLOOKUP(CA$20,'paste data'!$A$2:$CN$100,'graph data'!$BL50+2,FALSE)/$CE$21</f>
        <v>0</v>
      </c>
      <c r="CB50">
        <f>VLOOKUP(CB$20,'paste data'!$A$2:$CN$100,'graph data'!$BL50+2,FALSE)/$CE$21</f>
        <v>0.04553095009422883</v>
      </c>
      <c r="CC50">
        <f t="shared" si="9"/>
        <v>0.5965948560253862</v>
      </c>
      <c r="CF50">
        <f>VLOOKUP(CF$20,'paste data'!$A$2:$CN$100,'graph data'!$BL50+2,FALSE)</f>
        <v>403150.0453998076</v>
      </c>
      <c r="CH50">
        <v>29</v>
      </c>
      <c r="CI50">
        <f>VLOOKUP(CI$20,'paste data'!$A$2:$CN$100,'graph data'!$CH50+2,FALSE)/'graph data'!$CE$21</f>
        <v>-0.2530640795501243</v>
      </c>
      <c r="CJ50">
        <f>VLOOKUP(CJ$20,'paste data'!$A$2:$CN$100,'graph data'!$CH50+2,FALSE)/'graph data'!$CE$21</f>
        <v>-0.24614714561364656</v>
      </c>
      <c r="CK50">
        <f>VLOOKUP(CK$20,'paste data'!$A$2:$CN$100,'graph data'!$CH50+2,FALSE)/'graph data'!$CE$21</f>
        <v>-0.11550201351221483</v>
      </c>
      <c r="CL50">
        <f t="shared" si="10"/>
        <v>0.10858507957573711</v>
      </c>
      <c r="CM50">
        <f t="shared" si="16"/>
        <v>0.09108952482257829</v>
      </c>
      <c r="CN50">
        <f t="shared" si="17"/>
        <v>0.017495554753158803</v>
      </c>
      <c r="CO50" s="24">
        <f t="shared" si="18"/>
        <v>0</v>
      </c>
      <c r="CR50">
        <f>VLOOKUP(CR$20,'paste data'!$A$2:$CN$100,'graph data'!$CH50+2,FALSE)/'graph data'!$CE$21</f>
        <v>0.04093221445574189</v>
      </c>
      <c r="CS50">
        <f>VLOOKUP(CS$20,'paste data'!$A$2:$CN$100,'graph data'!$CH50+2,FALSE)/'graph data'!$CE$21</f>
        <v>0.023436659702583088</v>
      </c>
      <c r="CT50">
        <f>VLOOKUP(CT$20,'paste data'!$A$2:$CN$100,'graph data'!$CH50+2,FALSE)/'graph data'!$CE$21</f>
        <v>0.2898943156363098</v>
      </c>
      <c r="CU50">
        <f>VLOOKUP(CU$20,'paste data'!$A$2:$CN$100,'graph data'!$CH50+2,FALSE)/'graph data'!$CE$21</f>
        <v>0.1988047908137315</v>
      </c>
      <c r="CV50">
        <f>VLOOKUP(CV$20,'paste data'!$A$2:$CN$100,'graph data'!$CH50+2,FALSE)/'graph data'!$CE$21</f>
        <v>-0.03600345769484208</v>
      </c>
      <c r="CW50" s="8">
        <f t="shared" si="11"/>
        <v>-0.785590713494976</v>
      </c>
      <c r="CY50" s="5">
        <f t="shared" si="12"/>
        <v>0.2348082485085736</v>
      </c>
    </row>
    <row r="51" spans="1:103" ht="12.75">
      <c r="A51">
        <f t="shared" si="13"/>
        <v>30</v>
      </c>
      <c r="B51">
        <f>VLOOKUP(B$20,'paste data'!$A$2:$CN$100,'graph data'!$A51+2,FALSE)/'graph data'!$CE$21</f>
        <v>-0.39158146360123414</v>
      </c>
      <c r="C51">
        <f>VLOOKUP(C$20,'paste data'!$A$2:$CN$100,'graph data'!$A51+2,FALSE)/'graph data'!$CE$21</f>
        <v>-0.25936960800556425</v>
      </c>
      <c r="D51">
        <f>VLOOKUP(D$20,'paste data'!$A$2:$CN$100,'graph data'!$A51+2,FALSE)/'graph data'!$CE$21</f>
        <v>-0.13221185559566986</v>
      </c>
      <c r="E51">
        <f>VLOOKUP(E$20,'paste data'!$A$2:$CN$100,'graph data'!$A51+2,FALSE)/'graph data'!$CE$21</f>
        <v>0.17178259835435494</v>
      </c>
      <c r="F51">
        <f>VLOOKUP(F$20,'paste data'!$A$2:$CN$100,'graph data'!$A51+2,FALSE)/'graph data'!$CE$21</f>
        <v>-0.3039944539500248</v>
      </c>
      <c r="G51">
        <f>VLOOKUP(G$20,'paste data'!$A$2:$CN$100,'graph data'!$A51+2,FALSE)/'graph data'!$CE$21</f>
        <v>-0.03618502774946766</v>
      </c>
      <c r="H51">
        <f>VLOOKUP(H$20,'paste data'!$A$2:$CN$100,'graph data'!$A51+2,FALSE)/'graph data'!$CE$21</f>
        <v>0.0006609686307988274</v>
      </c>
      <c r="I51">
        <f>VLOOKUP(I$20,'paste data'!$A$2:$CN$100,'graph data'!$A51+2,FALSE)/'graph data'!$CE$21</f>
        <v>0.2265567439250453</v>
      </c>
      <c r="J51">
        <f>VLOOKUP(J$20,'paste data'!$A$2:$CN$100,'graph data'!$A51+2,FALSE)/'graph data'!$CE$21</f>
        <v>-0.4774749433128996</v>
      </c>
      <c r="K51">
        <f>VLOOKUP(K$20,'paste data'!$A$2:$CN$100,'graph data'!$A51+2,FALSE)/'graph data'!$CE$21</f>
        <v>0</v>
      </c>
      <c r="L51">
        <f>VLOOKUP(L$20,'paste data'!$A$2:$CN$100,'graph data'!$A51+2,FALSE)/'graph data'!$CE$21</f>
        <v>0</v>
      </c>
      <c r="M51">
        <f>VLOOKUP(M$20,'paste data'!$A$2:$CN$100,'graph data'!$A51+2,FALSE)/'graph data'!$CE$21</f>
        <v>0</v>
      </c>
      <c r="N51">
        <f>VLOOKUP(N$20,'paste data'!$A$2:$CN$100,'graph data'!$A51+2,FALSE)/'graph data'!$CE$21</f>
        <v>-0.03618502774946766</v>
      </c>
      <c r="O51">
        <f>VLOOKUP(O$20,'paste data'!$A$2:$CN$100,'graph data'!$A51+2,FALSE)/'graph data'!$CE$21</f>
        <v>-0.023203434342407136</v>
      </c>
      <c r="P51">
        <f>VLOOKUP(P$20,'paste data'!$A$2:$CN$100,'graph data'!$A51+2,FALSE)/'graph data'!$CE$21</f>
        <v>-0.010960617930607756</v>
      </c>
      <c r="Q51">
        <f>VLOOKUP(Q$20,'paste data'!$A$2:$CN$100,'graph data'!$A51+2,FALSE)/'graph data'!$CE$21</f>
        <v>-0.04657145849981945</v>
      </c>
      <c r="R51">
        <f>VLOOKUP(R$20,'paste data'!$A$2:$CN$100,'graph data'!$A51+2,FALSE)/'graph data'!$CE$21</f>
        <v>-0.015291317073367809</v>
      </c>
      <c r="S51">
        <f>VLOOKUP(S$20,'paste data'!$A$2:$CN$100,'graph data'!$A51+2,FALSE)/'graph data'!$CE$21</f>
        <v>0.0006609686307988274</v>
      </c>
      <c r="T51">
        <f>VLOOKUP(T$20,'paste data'!$A$2:$CN$100,'graph data'!$A51+2,FALSE)/'graph data'!$CE$21</f>
        <v>0.02519929773043258</v>
      </c>
      <c r="U51">
        <f>VLOOKUP(U$20,'paste data'!$A$2:$CN$100,'graph data'!$A51+2,FALSE)/'graph data'!$CE$21</f>
        <v>0</v>
      </c>
      <c r="V51">
        <f>VLOOKUP(V$20,'paste data'!$A$2:$CN$100,'graph data'!$A51+2,FALSE)/'graph data'!$CE$21</f>
        <v>0.11967469595571766</v>
      </c>
      <c r="W51">
        <f>VLOOKUP(W$20,'paste data'!$A$2:$CN$100,'graph data'!$A51+2,FALSE)/'graph data'!$CE$21</f>
        <v>0.02624763603740589</v>
      </c>
      <c r="X51">
        <f>VLOOKUP(X$20,'paste data'!$A$2:$CN$100,'graph data'!$A51+2,FALSE)/'graph data'!$CE$21</f>
        <v>-0.03684599638026649</v>
      </c>
      <c r="Y51">
        <f>VLOOKUP(Y$20,'paste data'!$A$2:$CN$100,'graph data'!$A51+2,FALSE)/'graph data'!$CE$21</f>
        <v>-0.04840273207283972</v>
      </c>
      <c r="Z51">
        <f>VLOOKUP(Z$20,'paste data'!$A$2:$CN$100,'graph data'!$A51+2,FALSE)/'graph data'!$CE$21</f>
        <v>-0.010960617930607756</v>
      </c>
      <c r="AA51">
        <f>VLOOKUP(AA$20,'paste data'!$A$2:$CN$100,'graph data'!$A51+2,FALSE)/'graph data'!$CE$21</f>
        <v>-0.16624615445553712</v>
      </c>
      <c r="AB51">
        <f>VLOOKUP(AB$20,'paste data'!$A$2:$CN$100,'graph data'!$A51+2,FALSE)/'graph data'!$CE$21</f>
        <v>-0.0415389531107737</v>
      </c>
      <c r="AD51">
        <f t="shared" si="14"/>
        <v>30</v>
      </c>
      <c r="AE51">
        <f>VLOOKUP(AE$20,'paste data'!$A$2:$CN$100,'graph data'!$AD51+2,FALSE)/'graph data'!$CE$21</f>
        <v>-0.25936960800556425</v>
      </c>
      <c r="AF51">
        <f>VLOOKUP(AF$20,'paste data'!$A$2:$CN$100,'graph data'!$AD51+2,FALSE)/'graph data'!$CE$21</f>
        <v>0.2590261790273378</v>
      </c>
      <c r="AG51">
        <f>VLOOKUP(AG$20,'paste data'!$A$2:$CN$100,'graph data'!$AD51+2,FALSE)/'graph data'!$CE$21</f>
        <v>-0.5183957870329021</v>
      </c>
      <c r="AH51">
        <f>VLOOKUP(AH$20,'paste data'!$A$2:$CN$100,'graph data'!$AD51+2,FALSE)/'graph data'!$CE$21</f>
        <v>-0.008451408617709977</v>
      </c>
      <c r="AI51">
        <f>VLOOKUP(AI$20,'paste data'!$A$2:$CN$100,'graph data'!$AD51+2,FALSE)/'graph data'!$CE$21</f>
        <v>0.03246943510229252</v>
      </c>
      <c r="AJ51">
        <f>VLOOKUP(AJ$20,'paste data'!$A$2:$CN$100,'graph data'!$AD51+2,FALSE)/'graph data'!$CE$21</f>
        <v>-0.040920843720002494</v>
      </c>
      <c r="AK51">
        <f>VLOOKUP(AK$20,'paste data'!$A$2:$CN$100,'graph data'!$AD51+2,FALSE)/'graph data'!$CE$21</f>
        <v>-0.2509181993878543</v>
      </c>
      <c r="AL51">
        <f>VLOOKUP(AL$20,'paste data'!$A$2:$CN$100,'graph data'!$AD51+2,FALSE)/'graph data'!$CE$21</f>
        <v>0.2265567439250453</v>
      </c>
      <c r="AM51">
        <f>VLOOKUP(AM$20,'paste data'!$A$2:$CN$100,'graph data'!$AD51+2,FALSE)/'graph data'!$CE$21</f>
        <v>-0.4774749433128996</v>
      </c>
      <c r="AN51">
        <f>VLOOKUP(AN$20,'paste data'!$A$2:$CN$100,'graph data'!$AD51+2,FALSE)/'graph data'!$CE$21</f>
        <v>0</v>
      </c>
      <c r="AO51">
        <f>VLOOKUP(AO$20,'paste data'!$A$2:$CN$100,'graph data'!$AD51+2,FALSE)/'graph data'!$CE$21</f>
        <v>0</v>
      </c>
      <c r="AP51">
        <f>VLOOKUP(AP$20,'paste data'!$A$2:$CN$100,'graph data'!$AD51+2,FALSE)/'graph data'!$CE$21</f>
        <v>0</v>
      </c>
      <c r="AQ51">
        <f>VLOOKUP(AQ$20,'paste data'!$A$2:$CN$100,'graph data'!$AD51+2,FALSE)/'graph data'!$CE$21</f>
        <v>-0.03288141178273627</v>
      </c>
      <c r="AR51">
        <f>VLOOKUP(AR$20,'paste data'!$A$2:$CN$100,'graph data'!$AD51+2,FALSE)/'graph data'!$CE$21</f>
        <v>-0.015556240239230917</v>
      </c>
      <c r="AS51">
        <f>VLOOKUP(AS$20,'paste data'!$A$2:$CN$100,'graph data'!$AD51+2,FALSE)/'graph data'!$CE$21</f>
        <v>-0.012955393999768808</v>
      </c>
      <c r="AT51">
        <f>VLOOKUP(AT$20,'paste data'!$A$2:$CN$100,'graph data'!$AD51+2,FALSE)/'graph data'!$CE$21</f>
        <v>-0.16616443130705422</v>
      </c>
      <c r="AU51">
        <f>VLOOKUP(AU$20,'paste data'!$A$2:$CN$100,'graph data'!$AD51+2,FALSE)/'graph data'!$CE$21</f>
        <v>-0.023360722059064063</v>
      </c>
      <c r="AV51">
        <f>VLOOKUP(AV$20,'paste data'!$A$2:$CN$100,'graph data'!$AD51+2,FALSE)/'graph data'!$CE$21</f>
        <v>0.001693962086834447</v>
      </c>
      <c r="AW51">
        <f>VLOOKUP(AW$20,'paste data'!$A$2:$CN$100,'graph data'!$AD51+2,FALSE)/'graph data'!$CE$21</f>
        <v>0.005051253317285303</v>
      </c>
      <c r="AX51">
        <f>VLOOKUP(AX$20,'paste data'!$A$2:$CN$100,'graph data'!$AD51+2,FALSE)/'graph data'!$CE$21</f>
        <v>0.04642896387621344</v>
      </c>
      <c r="AY51">
        <f>VLOOKUP(AY$20,'paste data'!$A$2:$CN$100,'graph data'!$AD51+2,FALSE)/'graph data'!$CE$21</f>
        <v>0.11888703547207304</v>
      </c>
      <c r="AZ51">
        <f>VLOOKUP(AZ$20,'paste data'!$A$2:$CN$100,'graph data'!$AD51+2,FALSE)/'graph data'!$CE$21</f>
        <v>0.054495529172639105</v>
      </c>
      <c r="BA51">
        <f>VLOOKUP(BA$20,'paste data'!$A$2:$CN$100,'graph data'!$AD51+2,FALSE)/'graph data'!$CE$21</f>
        <v>-0.03457537386957072</v>
      </c>
      <c r="BB51">
        <f>VLOOKUP(BB$20,'paste data'!$A$2:$CN$100,'graph data'!$AD51+2,FALSE)/'graph data'!$CE$21</f>
        <v>-0.02060749355651622</v>
      </c>
      <c r="BC51">
        <f>VLOOKUP(BC$20,'paste data'!$A$2:$CN$100,'graph data'!$AD51+2,FALSE)/'graph data'!$CE$21</f>
        <v>-0.05938435787598225</v>
      </c>
      <c r="BD51">
        <f>VLOOKUP(BD$20,'paste data'!$A$2:$CN$100,'graph data'!$AD51+2,FALSE)/'graph data'!$CE$21</f>
        <v>-0.28505146677912724</v>
      </c>
      <c r="BE51">
        <f>VLOOKUP(BE$20,'paste data'!$A$2:$CN$100,'graph data'!$AD51+2,FALSE)/'graph data'!$CE$21</f>
        <v>-0.07785625123170317</v>
      </c>
      <c r="BG51">
        <f t="shared" si="5"/>
        <v>0.2590261790273378</v>
      </c>
      <c r="BH51">
        <f t="shared" si="6"/>
        <v>-0.5183957870329021</v>
      </c>
      <c r="BI51">
        <f t="shared" si="7"/>
        <v>0.2045306498546987</v>
      </c>
      <c r="BJ51">
        <f t="shared" si="8"/>
        <v>-0.440539535801199</v>
      </c>
      <c r="BL51">
        <f t="shared" si="15"/>
        <v>30</v>
      </c>
      <c r="BM51">
        <f>VLOOKUP(BM$20,'paste data'!$A$2:$CN$100,'graph data'!$BL51+2,FALSE)/$CE$21</f>
        <v>-0.25541478606773466</v>
      </c>
      <c r="BN51">
        <f>VLOOKUP(BN$20,'paste data'!$A$2:$CN$100,'graph data'!$BL51+2,FALSE)/$CE$21</f>
        <v>0.6921684950736049</v>
      </c>
      <c r="BO51">
        <f>VLOOKUP(BO$20,'paste data'!$A$2:$CN$100,'graph data'!$BL51+2,FALSE)/$CE$21</f>
        <v>0.1455349623169491</v>
      </c>
      <c r="BP51">
        <f>VLOOKUP(BP$20,'paste data'!$A$2:$CN$100,'graph data'!$BL51+2,FALSE)/$CE$21</f>
        <v>0.0006609686307988273</v>
      </c>
      <c r="BQ51">
        <f>VLOOKUP(BQ$20,'paste data'!$A$2:$CN$100,'graph data'!$BL51+2,FALSE)/$CE$21</f>
        <v>0.025199297730432568</v>
      </c>
      <c r="BR51">
        <f>VLOOKUP(BR$20,'paste data'!$A$2:$CN$100,'graph data'!$BL51+2,FALSE)/$CE$21</f>
        <v>0.11967469595571772</v>
      </c>
      <c r="BS51">
        <f>VLOOKUP(BS$20,'paste data'!$A$2:$CN$100,'graph data'!$BL51+2,FALSE)/$CE$21</f>
        <v>0.5466335327566558</v>
      </c>
      <c r="BT51">
        <f>VLOOKUP(BT$20,'paste data'!$A$2:$CN$100,'graph data'!$BL51+2,FALSE)/$CE$21</f>
        <v>0.0015507834455710844</v>
      </c>
      <c r="BU51">
        <f>VLOOKUP(BU$20,'paste data'!$A$2:$CN$100,'graph data'!$BL51+2,FALSE)/$CE$21</f>
        <v>0.013674765008558026</v>
      </c>
      <c r="BV51">
        <f>VLOOKUP(BV$20,'paste data'!$A$2:$CN$100,'graph data'!$BL51+2,FALSE)/$CE$21</f>
        <v>0.07740256672522117</v>
      </c>
      <c r="BW51">
        <f>VLOOKUP(BW$20,'paste data'!$A$2:$CN$100,'graph data'!$BL51+2,FALSE)/$CE$21</f>
        <v>0</v>
      </c>
      <c r="BX51">
        <f>VLOOKUP(BX$20,'paste data'!$A$2:$CN$100,'graph data'!$BL51+2,FALSE)/$CE$21</f>
        <v>0.5314079843025268</v>
      </c>
      <c r="BY51">
        <f>VLOOKUP(BY$20,'paste data'!$A$2:$CN$100,'graph data'!$BL51+2,FALSE)/$CE$21</f>
        <v>0.9475832811413395</v>
      </c>
      <c r="BZ51">
        <f>VLOOKUP(BZ$20,'paste data'!$A$2:$CN$100,'graph data'!$BL51+2,FALSE)/$CE$21</f>
        <v>0.8951897316666617</v>
      </c>
      <c r="CA51">
        <f>VLOOKUP(CA$20,'paste data'!$A$2:$CN$100,'graph data'!$BL51+2,FALSE)/$CE$21</f>
        <v>0</v>
      </c>
      <c r="CB51">
        <f>VLOOKUP(CB$20,'paste data'!$A$2:$CN$100,'graph data'!$BL51+2,FALSE)/$CE$21</f>
        <v>0.052393549474677836</v>
      </c>
      <c r="CC51">
        <f t="shared" si="9"/>
        <v>0.608810551027748</v>
      </c>
      <c r="CF51">
        <f>VLOOKUP(CF$20,'paste data'!$A$2:$CN$100,'graph data'!$BL51+2,FALSE)</f>
        <v>407521.8864397131</v>
      </c>
      <c r="CH51">
        <v>30</v>
      </c>
      <c r="CI51">
        <f>VLOOKUP(CI$20,'paste data'!$A$2:$CN$100,'graph data'!$CH51+2,FALSE)/'graph data'!$CE$21</f>
        <v>-0.25541478606773466</v>
      </c>
      <c r="CJ51">
        <f>VLOOKUP(CJ$20,'paste data'!$A$2:$CN$100,'graph data'!$CH51+2,FALSE)/'graph data'!$CE$21</f>
        <v>-0.25936960800556425</v>
      </c>
      <c r="CK51">
        <f>VLOOKUP(CK$20,'paste data'!$A$2:$CN$100,'graph data'!$CH51+2,FALSE)/'graph data'!$CE$21</f>
        <v>-0.13221185559566986</v>
      </c>
      <c r="CL51">
        <f t="shared" si="10"/>
        <v>0.13616667753349945</v>
      </c>
      <c r="CM51">
        <f t="shared" si="16"/>
        <v>0.11806558891506824</v>
      </c>
      <c r="CN51">
        <f t="shared" si="17"/>
        <v>0.018101088618431224</v>
      </c>
      <c r="CO51" s="24">
        <f t="shared" si="18"/>
        <v>0</v>
      </c>
      <c r="CR51">
        <f>VLOOKUP(CR$20,'paste data'!$A$2:$CN$100,'graph data'!$CH51+2,FALSE)/'graph data'!$CE$21</f>
        <v>0.042348908146410354</v>
      </c>
      <c r="CS51">
        <f>VLOOKUP(CS$20,'paste data'!$A$2:$CN$100,'graph data'!$CH51+2,FALSE)/'graph data'!$CE$21</f>
        <v>0.02424781952797913</v>
      </c>
      <c r="CT51">
        <f>VLOOKUP(CT$20,'paste data'!$A$2:$CN$100,'graph data'!$CH51+2,FALSE)/'graph data'!$CE$21</f>
        <v>0.3089033816062969</v>
      </c>
      <c r="CU51">
        <f>VLOOKUP(CU$20,'paste data'!$A$2:$CN$100,'graph data'!$CH51+2,FALSE)/'graph data'!$CE$21</f>
        <v>0.19083779269122864</v>
      </c>
      <c r="CV51">
        <f>VLOOKUP(CV$20,'paste data'!$A$2:$CN$100,'graph data'!$CH51+2,FALSE)/'graph data'!$CE$21</f>
        <v>-0.023360722059064063</v>
      </c>
      <c r="CW51" s="8">
        <f t="shared" si="11"/>
        <v>-0.7471681480516146</v>
      </c>
      <c r="CY51" s="5">
        <f t="shared" si="12"/>
        <v>0.2141985147502927</v>
      </c>
    </row>
    <row r="52" spans="1:103" ht="12.75">
      <c r="A52">
        <f t="shared" si="13"/>
        <v>31</v>
      </c>
      <c r="B52">
        <f>VLOOKUP(B$20,'paste data'!$A$2:$CN$100,'graph data'!$A52+2,FALSE)/'graph data'!$CE$21</f>
        <v>-0.42218243594067034</v>
      </c>
      <c r="C52">
        <f>VLOOKUP(C$20,'paste data'!$A$2:$CN$100,'graph data'!$A52+2,FALSE)/'graph data'!$CE$21</f>
        <v>-0.2783791156011818</v>
      </c>
      <c r="D52">
        <f>VLOOKUP(D$20,'paste data'!$A$2:$CN$100,'graph data'!$A52+2,FALSE)/'graph data'!$CE$21</f>
        <v>-0.14380332033948856</v>
      </c>
      <c r="E52">
        <f>VLOOKUP(E$20,'paste data'!$A$2:$CN$100,'graph data'!$A52+2,FALSE)/'graph data'!$CE$21</f>
        <v>0.17112028736263</v>
      </c>
      <c r="F52">
        <f>VLOOKUP(F$20,'paste data'!$A$2:$CN$100,'graph data'!$A52+2,FALSE)/'graph data'!$CE$21</f>
        <v>-0.3149236077021186</v>
      </c>
      <c r="G52">
        <f>VLOOKUP(G$20,'paste data'!$A$2:$CN$100,'graph data'!$A52+2,FALSE)/'graph data'!$CE$21</f>
        <v>-0.03745644566632436</v>
      </c>
      <c r="H52">
        <f>VLOOKUP(H$20,'paste data'!$A$2:$CN$100,'graph data'!$A52+2,FALSE)/'graph data'!$CE$21</f>
        <v>0.0006609686307988274</v>
      </c>
      <c r="I52">
        <f>VLOOKUP(I$20,'paste data'!$A$2:$CN$100,'graph data'!$A52+2,FALSE)/'graph data'!$CE$21</f>
        <v>0.22823419981162607</v>
      </c>
      <c r="J52">
        <f>VLOOKUP(J$20,'paste data'!$A$2:$CN$100,'graph data'!$A52+2,FALSE)/'graph data'!$CE$21</f>
        <v>-0.49556930645916053</v>
      </c>
      <c r="K52">
        <f>VLOOKUP(K$20,'paste data'!$A$2:$CN$100,'graph data'!$A52+2,FALSE)/'graph data'!$CE$21</f>
        <v>0</v>
      </c>
      <c r="L52">
        <f>VLOOKUP(L$20,'paste data'!$A$2:$CN$100,'graph data'!$A52+2,FALSE)/'graph data'!$CE$21</f>
        <v>0</v>
      </c>
      <c r="M52">
        <f>VLOOKUP(M$20,'paste data'!$A$2:$CN$100,'graph data'!$A52+2,FALSE)/'graph data'!$CE$21</f>
        <v>0</v>
      </c>
      <c r="N52">
        <f>VLOOKUP(N$20,'paste data'!$A$2:$CN$100,'graph data'!$A52+2,FALSE)/'graph data'!$CE$21</f>
        <v>-0.03745644566632436</v>
      </c>
      <c r="O52">
        <f>VLOOKUP(O$20,'paste data'!$A$2:$CN$100,'graph data'!$A52+2,FALSE)/'graph data'!$CE$21</f>
        <v>-0.026025764493532284</v>
      </c>
      <c r="P52">
        <f>VLOOKUP(P$20,'paste data'!$A$2:$CN$100,'graph data'!$A52+2,FALSE)/'graph data'!$CE$21</f>
        <v>-0.011001434960152028</v>
      </c>
      <c r="Q52">
        <f>VLOOKUP(Q$20,'paste data'!$A$2:$CN$100,'graph data'!$A52+2,FALSE)/'graph data'!$CE$21</f>
        <v>-0.05230799326987149</v>
      </c>
      <c r="R52">
        <f>VLOOKUP(R$20,'paste data'!$A$2:$CN$100,'graph data'!$A52+2,FALSE)/'graph data'!$CE$21</f>
        <v>-0.017011681949608403</v>
      </c>
      <c r="S52">
        <f>VLOOKUP(S$20,'paste data'!$A$2:$CN$100,'graph data'!$A52+2,FALSE)/'graph data'!$CE$21</f>
        <v>0.0006609686307988274</v>
      </c>
      <c r="T52">
        <f>VLOOKUP(T$20,'paste data'!$A$2:$CN$100,'graph data'!$A52+2,FALSE)/'graph data'!$CE$21</f>
        <v>0.02504208296731257</v>
      </c>
      <c r="U52">
        <f>VLOOKUP(U$20,'paste data'!$A$2:$CN$100,'graph data'!$A52+2,FALSE)/'graph data'!$CE$21</f>
        <v>0</v>
      </c>
      <c r="V52">
        <f>VLOOKUP(V$20,'paste data'!$A$2:$CN$100,'graph data'!$A52+2,FALSE)/'graph data'!$CE$21</f>
        <v>0.11967469595571767</v>
      </c>
      <c r="W52">
        <f>VLOOKUP(W$20,'paste data'!$A$2:$CN$100,'graph data'!$A52+2,FALSE)/'graph data'!$CE$21</f>
        <v>0.025742539808800917</v>
      </c>
      <c r="X52">
        <f>VLOOKUP(X$20,'paste data'!$A$2:$CN$100,'graph data'!$A52+2,FALSE)/'graph data'!$CE$21</f>
        <v>-0.03811741429712319</v>
      </c>
      <c r="Y52">
        <f>VLOOKUP(Y$20,'paste data'!$A$2:$CN$100,'graph data'!$A52+2,FALSE)/'graph data'!$CE$21</f>
        <v>-0.051067847460844855</v>
      </c>
      <c r="Z52">
        <f>VLOOKUP(Z$20,'paste data'!$A$2:$CN$100,'graph data'!$A52+2,FALSE)/'graph data'!$CE$21</f>
        <v>-0.011001434960152028</v>
      </c>
      <c r="AA52">
        <f>VLOOKUP(AA$20,'paste data'!$A$2:$CN$100,'graph data'!$A52+2,FALSE)/'graph data'!$CE$21</f>
        <v>-0.17198268922558915</v>
      </c>
      <c r="AB52">
        <f>VLOOKUP(AB$20,'paste data'!$A$2:$CN$100,'graph data'!$A52+2,FALSE)/'graph data'!$CE$21</f>
        <v>-0.04275422175840932</v>
      </c>
      <c r="AD52">
        <f t="shared" si="14"/>
        <v>31</v>
      </c>
      <c r="AE52">
        <f>VLOOKUP(AE$20,'paste data'!$A$2:$CN$100,'graph data'!$AD52+2,FALSE)/'graph data'!$CE$21</f>
        <v>-0.2783791156011818</v>
      </c>
      <c r="AF52">
        <f>VLOOKUP(AF$20,'paste data'!$A$2:$CN$100,'graph data'!$AD52+2,FALSE)/'graph data'!$CE$21</f>
        <v>0.2619722242269187</v>
      </c>
      <c r="AG52">
        <f>VLOOKUP(AG$20,'paste data'!$A$2:$CN$100,'graph data'!$AD52+2,FALSE)/'graph data'!$CE$21</f>
        <v>-0.5403513398281004</v>
      </c>
      <c r="AH52">
        <f>VLOOKUP(AH$20,'paste data'!$A$2:$CN$100,'graph data'!$AD52+2,FALSE)/'graph data'!$CE$21</f>
        <v>-0.01104400895364727</v>
      </c>
      <c r="AI52">
        <f>VLOOKUP(AI$20,'paste data'!$A$2:$CN$100,'graph data'!$AD52+2,FALSE)/'graph data'!$CE$21</f>
        <v>0.03373802441529256</v>
      </c>
      <c r="AJ52">
        <f>VLOOKUP(AJ$20,'paste data'!$A$2:$CN$100,'graph data'!$AD52+2,FALSE)/'graph data'!$CE$21</f>
        <v>-0.044782033368939836</v>
      </c>
      <c r="AK52">
        <f>VLOOKUP(AK$20,'paste data'!$A$2:$CN$100,'graph data'!$AD52+2,FALSE)/'graph data'!$CE$21</f>
        <v>-0.2673351066475345</v>
      </c>
      <c r="AL52">
        <f>VLOOKUP(AL$20,'paste data'!$A$2:$CN$100,'graph data'!$AD52+2,FALSE)/'graph data'!$CE$21</f>
        <v>0.22823419981162607</v>
      </c>
      <c r="AM52">
        <f>VLOOKUP(AM$20,'paste data'!$A$2:$CN$100,'graph data'!$AD52+2,FALSE)/'graph data'!$CE$21</f>
        <v>-0.49556930645916053</v>
      </c>
      <c r="AN52">
        <f>VLOOKUP(AN$20,'paste data'!$A$2:$CN$100,'graph data'!$AD52+2,FALSE)/'graph data'!$CE$21</f>
        <v>0</v>
      </c>
      <c r="AO52">
        <f>VLOOKUP(AO$20,'paste data'!$A$2:$CN$100,'graph data'!$AD52+2,FALSE)/'graph data'!$CE$21</f>
        <v>0</v>
      </c>
      <c r="AP52">
        <f>VLOOKUP(AP$20,'paste data'!$A$2:$CN$100,'graph data'!$AD52+2,FALSE)/'graph data'!$CE$21</f>
        <v>0</v>
      </c>
      <c r="AQ52">
        <f>VLOOKUP(AQ$20,'paste data'!$A$2:$CN$100,'graph data'!$AD52+2,FALSE)/'graph data'!$CE$21</f>
        <v>-0.03952414533221741</v>
      </c>
      <c r="AR52">
        <f>VLOOKUP(AR$20,'paste data'!$A$2:$CN$100,'graph data'!$AD52+2,FALSE)/'graph data'!$CE$21</f>
        <v>-0.016773940012498923</v>
      </c>
      <c r="AS52">
        <f>VLOOKUP(AS$20,'paste data'!$A$2:$CN$100,'graph data'!$AD52+2,FALSE)/'graph data'!$CE$21</f>
        <v>-0.019093314481584613</v>
      </c>
      <c r="AT52">
        <f>VLOOKUP(AT$20,'paste data'!$A$2:$CN$100,'graph data'!$AD52+2,FALSE)/'graph data'!$CE$21</f>
        <v>-0.17815064571887537</v>
      </c>
      <c r="AU52">
        <f>VLOOKUP(AU$20,'paste data'!$A$2:$CN$100,'graph data'!$AD52+2,FALSE)/'graph data'!$CE$21</f>
        <v>-0.013793061102358187</v>
      </c>
      <c r="AV52">
        <f>VLOOKUP(AV$20,'paste data'!$A$2:$CN$100,'graph data'!$AD52+2,FALSE)/'graph data'!$CE$21</f>
        <v>0.0011553968837897195</v>
      </c>
      <c r="AW52">
        <f>VLOOKUP(AW$20,'paste data'!$A$2:$CN$100,'graph data'!$AD52+2,FALSE)/'graph data'!$CE$21</f>
        <v>0.00513534280587756</v>
      </c>
      <c r="AX52">
        <f>VLOOKUP(AX$20,'paste data'!$A$2:$CN$100,'graph data'!$AD52+2,FALSE)/'graph data'!$CE$21</f>
        <v>0.04495095751213753</v>
      </c>
      <c r="AY52">
        <f>VLOOKUP(AY$20,'paste data'!$A$2:$CN$100,'graph data'!$AD52+2,FALSE)/'graph data'!$CE$21</f>
        <v>0.12002106316360758</v>
      </c>
      <c r="AZ52">
        <f>VLOOKUP(AZ$20,'paste data'!$A$2:$CN$100,'graph data'!$AD52+2,FALSE)/'graph data'!$CE$21</f>
        <v>0.05697143944621368</v>
      </c>
      <c r="BA52">
        <f>VLOOKUP(BA$20,'paste data'!$A$2:$CN$100,'graph data'!$AD52+2,FALSE)/'graph data'!$CE$21</f>
        <v>-0.040679542216007135</v>
      </c>
      <c r="BB52">
        <f>VLOOKUP(BB$20,'paste data'!$A$2:$CN$100,'graph data'!$AD52+2,FALSE)/'graph data'!$CE$21</f>
        <v>-0.021909282818376483</v>
      </c>
      <c r="BC52">
        <f>VLOOKUP(BC$20,'paste data'!$A$2:$CN$100,'graph data'!$AD52+2,FALSE)/'graph data'!$CE$21</f>
        <v>-0.06404427199372215</v>
      </c>
      <c r="BD52">
        <f>VLOOKUP(BD$20,'paste data'!$A$2:$CN$100,'graph data'!$AD52+2,FALSE)/'graph data'!$CE$21</f>
        <v>-0.29817170888248296</v>
      </c>
      <c r="BE52">
        <f>VLOOKUP(BE$20,'paste data'!$A$2:$CN$100,'graph data'!$AD52+2,FALSE)/'graph data'!$CE$21</f>
        <v>-0.07076450054857188</v>
      </c>
      <c r="BG52">
        <f t="shared" si="5"/>
        <v>0.2619722242269187</v>
      </c>
      <c r="BH52">
        <f t="shared" si="6"/>
        <v>-0.5403513398281004</v>
      </c>
      <c r="BI52">
        <f t="shared" si="7"/>
        <v>0.205000784780705</v>
      </c>
      <c r="BJ52">
        <f t="shared" si="8"/>
        <v>-0.4695868392795285</v>
      </c>
      <c r="BL52">
        <f t="shared" si="15"/>
        <v>31</v>
      </c>
      <c r="BM52">
        <f>VLOOKUP(BM$20,'paste data'!$A$2:$CN$100,'graph data'!$BL52+2,FALSE)/$CE$21</f>
        <v>-0.2649905552342118</v>
      </c>
      <c r="BN52">
        <f>VLOOKUP(BN$20,'paste data'!$A$2:$CN$100,'graph data'!$BL52+2,FALSE)/$CE$21</f>
        <v>0.697634788614754</v>
      </c>
      <c r="BO52">
        <f>VLOOKUP(BO$20,'paste data'!$A$2:$CN$100,'graph data'!$BL52+2,FALSE)/$CE$21</f>
        <v>0.14537774755382912</v>
      </c>
      <c r="BP52">
        <f>VLOOKUP(BP$20,'paste data'!$A$2:$CN$100,'graph data'!$BL52+2,FALSE)/$CE$21</f>
        <v>0.0006609686307988273</v>
      </c>
      <c r="BQ52">
        <f>VLOOKUP(BQ$20,'paste data'!$A$2:$CN$100,'graph data'!$BL52+2,FALSE)/$CE$21</f>
        <v>0.025042082967312564</v>
      </c>
      <c r="BR52">
        <f>VLOOKUP(BR$20,'paste data'!$A$2:$CN$100,'graph data'!$BL52+2,FALSE)/$CE$21</f>
        <v>0.11967469595571772</v>
      </c>
      <c r="BS52">
        <f>VLOOKUP(BS$20,'paste data'!$A$2:$CN$100,'graph data'!$BL52+2,FALSE)/$CE$21</f>
        <v>0.552257041060925</v>
      </c>
      <c r="BT52">
        <f>VLOOKUP(BT$20,'paste data'!$A$2:$CN$100,'graph data'!$BL52+2,FALSE)/$CE$21</f>
        <v>0.0016668098880607686</v>
      </c>
      <c r="BU52">
        <f>VLOOKUP(BU$20,'paste data'!$A$2:$CN$100,'graph data'!$BL52+2,FALSE)/$CE$21</f>
        <v>0.013783824397302604</v>
      </c>
      <c r="BV52">
        <f>VLOOKUP(BV$20,'paste data'!$A$2:$CN$100,'graph data'!$BL52+2,FALSE)/$CE$21</f>
        <v>0.07828105913558842</v>
      </c>
      <c r="BW52">
        <f>VLOOKUP(BW$20,'paste data'!$A$2:$CN$100,'graph data'!$BL52+2,FALSE)/$CE$21</f>
        <v>0</v>
      </c>
      <c r="BX52">
        <f>VLOOKUP(BX$20,'paste data'!$A$2:$CN$100,'graph data'!$BL52+2,FALSE)/$CE$21</f>
        <v>0.5368064067755616</v>
      </c>
      <c r="BY52">
        <f>VLOOKUP(BY$20,'paste data'!$A$2:$CN$100,'graph data'!$BL52+2,FALSE)/$CE$21</f>
        <v>0.9626253438489658</v>
      </c>
      <c r="BZ52">
        <f>VLOOKUP(BZ$20,'paste data'!$A$2:$CN$100,'graph data'!$BL52+2,FALSE)/$CE$21</f>
        <v>0.9052098785885694</v>
      </c>
      <c r="CA52">
        <f>VLOOKUP(CA$20,'paste data'!$A$2:$CN$100,'graph data'!$BL52+2,FALSE)/$CE$21</f>
        <v>0</v>
      </c>
      <c r="CB52">
        <f>VLOOKUP(CB$20,'paste data'!$A$2:$CN$100,'graph data'!$BL52+2,FALSE)/$CE$21</f>
        <v>0.05741546526039648</v>
      </c>
      <c r="CC52">
        <f t="shared" si="9"/>
        <v>0.61508746591115</v>
      </c>
      <c r="CF52">
        <f>VLOOKUP(CF$20,'paste data'!$A$2:$CN$100,'graph data'!$BL52+2,FALSE)</f>
        <v>413990.9429253583</v>
      </c>
      <c r="CH52">
        <v>31</v>
      </c>
      <c r="CI52">
        <f>VLOOKUP(CI$20,'paste data'!$A$2:$CN$100,'graph data'!$CH52+2,FALSE)/'graph data'!$CE$21</f>
        <v>-0.2649905552342118</v>
      </c>
      <c r="CJ52">
        <f>VLOOKUP(CJ$20,'paste data'!$A$2:$CN$100,'graph data'!$CH52+2,FALSE)/'graph data'!$CE$21</f>
        <v>-0.2783791156011818</v>
      </c>
      <c r="CK52">
        <f>VLOOKUP(CK$20,'paste data'!$A$2:$CN$100,'graph data'!$CH52+2,FALSE)/'graph data'!$CE$21</f>
        <v>-0.14380332033948856</v>
      </c>
      <c r="CL52">
        <f t="shared" si="10"/>
        <v>0.15719188070645856</v>
      </c>
      <c r="CM52">
        <f t="shared" si="16"/>
        <v>0.13842468601636312</v>
      </c>
      <c r="CN52">
        <f t="shared" si="17"/>
        <v>0.018767194690095322</v>
      </c>
      <c r="CO52" s="24">
        <f t="shared" si="18"/>
        <v>0</v>
      </c>
      <c r="CR52">
        <f>VLOOKUP(CR$20,'paste data'!$A$2:$CN$100,'graph data'!$CH52+2,FALSE)/'graph data'!$CE$21</f>
        <v>0.043907315236685895</v>
      </c>
      <c r="CS52">
        <f>VLOOKUP(CS$20,'paste data'!$A$2:$CN$100,'graph data'!$CH52+2,FALSE)/'graph data'!$CE$21</f>
        <v>0.025140120546590573</v>
      </c>
      <c r="CT52">
        <f>VLOOKUP(CT$20,'paste data'!$A$2:$CN$100,'graph data'!$CH52+2,FALSE)/'graph data'!$CE$21</f>
        <v>0.3173742019561822</v>
      </c>
      <c r="CU52">
        <f>VLOOKUP(CU$20,'paste data'!$A$2:$CN$100,'graph data'!$CH52+2,FALSE)/'graph data'!$CE$21</f>
        <v>0.1789495159398191</v>
      </c>
      <c r="CV52">
        <f>VLOOKUP(CV$20,'paste data'!$A$2:$CN$100,'graph data'!$CH52+2,FALSE)/'graph data'!$CE$21</f>
        <v>-0.013793061102358187</v>
      </c>
      <c r="CW52" s="8">
        <f t="shared" si="11"/>
        <v>-0.6753052605276993</v>
      </c>
      <c r="CY52" s="5">
        <f t="shared" si="12"/>
        <v>0.1927425770421773</v>
      </c>
    </row>
    <row r="53" spans="1:103" ht="12.75">
      <c r="A53">
        <f t="shared" si="13"/>
        <v>32</v>
      </c>
      <c r="B53">
        <f>VLOOKUP(B$20,'paste data'!$A$2:$CN$100,'graph data'!$A53+2,FALSE)/'graph data'!$CE$21</f>
        <v>-0.4558261241740787</v>
      </c>
      <c r="C53">
        <f>VLOOKUP(C$20,'paste data'!$A$2:$CN$100,'graph data'!$A53+2,FALSE)/'graph data'!$CE$21</f>
        <v>-0.30397310348474804</v>
      </c>
      <c r="D53">
        <f>VLOOKUP(D$20,'paste data'!$A$2:$CN$100,'graph data'!$A53+2,FALSE)/'graph data'!$CE$21</f>
        <v>-0.15185302068933065</v>
      </c>
      <c r="E53">
        <f>VLOOKUP(E$20,'paste data'!$A$2:$CN$100,'graph data'!$A53+2,FALSE)/'graph data'!$CE$21</f>
        <v>0.17025959678356417</v>
      </c>
      <c r="F53">
        <f>VLOOKUP(F$20,'paste data'!$A$2:$CN$100,'graph data'!$A53+2,FALSE)/'graph data'!$CE$21</f>
        <v>-0.3221126174728948</v>
      </c>
      <c r="G53">
        <f>VLOOKUP(G$20,'paste data'!$A$2:$CN$100,'graph data'!$A53+2,FALSE)/'graph data'!$CE$21</f>
        <v>-0.03816392675913287</v>
      </c>
      <c r="H53">
        <f>VLOOKUP(H$20,'paste data'!$A$2:$CN$100,'graph data'!$A53+2,FALSE)/'graph data'!$CE$21</f>
        <v>0.0006609686307988275</v>
      </c>
      <c r="I53">
        <f>VLOOKUP(I$20,'paste data'!$A$2:$CN$100,'graph data'!$A53+2,FALSE)/'graph data'!$CE$21</f>
        <v>0.22576609083380766</v>
      </c>
      <c r="J53">
        <f>VLOOKUP(J$20,'paste data'!$A$2:$CN$100,'graph data'!$A53+2,FALSE)/'graph data'!$CE$21</f>
        <v>-0.5182435317007577</v>
      </c>
      <c r="K53">
        <f>VLOOKUP(K$20,'paste data'!$A$2:$CN$100,'graph data'!$A53+2,FALSE)/'graph data'!$CE$21</f>
        <v>0</v>
      </c>
      <c r="L53">
        <f>VLOOKUP(L$20,'paste data'!$A$2:$CN$100,'graph data'!$A53+2,FALSE)/'graph data'!$CE$21</f>
        <v>0</v>
      </c>
      <c r="M53">
        <f>VLOOKUP(M$20,'paste data'!$A$2:$CN$100,'graph data'!$A53+2,FALSE)/'graph data'!$CE$21</f>
        <v>0</v>
      </c>
      <c r="N53">
        <f>VLOOKUP(N$20,'paste data'!$A$2:$CN$100,'graph data'!$A53+2,FALSE)/'graph data'!$CE$21</f>
        <v>-0.03816392675913287</v>
      </c>
      <c r="O53">
        <f>VLOOKUP(O$20,'paste data'!$A$2:$CN$100,'graph data'!$A53+2,FALSE)/'graph data'!$CE$21</f>
        <v>-0.028533479129479317</v>
      </c>
      <c r="P53">
        <f>VLOOKUP(P$20,'paste data'!$A$2:$CN$100,'graph data'!$A53+2,FALSE)/'graph data'!$CE$21</f>
        <v>-0.01101524210610445</v>
      </c>
      <c r="Q53">
        <f>VLOOKUP(Q$20,'paste data'!$A$2:$CN$100,'graph data'!$A53+2,FALSE)/'graph data'!$CE$21</f>
        <v>-0.055500090719004004</v>
      </c>
      <c r="R53">
        <f>VLOOKUP(R$20,'paste data'!$A$2:$CN$100,'graph data'!$A53+2,FALSE)/'graph data'!$CE$21</f>
        <v>-0.018640281975610018</v>
      </c>
      <c r="S53">
        <f>VLOOKUP(S$20,'paste data'!$A$2:$CN$100,'graph data'!$A53+2,FALSE)/'graph data'!$CE$21</f>
        <v>0.0006609686307988275</v>
      </c>
      <c r="T53">
        <f>VLOOKUP(T$20,'paste data'!$A$2:$CN$100,'graph data'!$A53+2,FALSE)/'graph data'!$CE$21</f>
        <v>0.025115457052473016</v>
      </c>
      <c r="U53">
        <f>VLOOKUP(U$20,'paste data'!$A$2:$CN$100,'graph data'!$A53+2,FALSE)/'graph data'!$CE$21</f>
        <v>0</v>
      </c>
      <c r="V53">
        <f>VLOOKUP(V$20,'paste data'!$A$2:$CN$100,'graph data'!$A53+2,FALSE)/'graph data'!$CE$21</f>
        <v>0.11967469595571763</v>
      </c>
      <c r="W53">
        <f>VLOOKUP(W$20,'paste data'!$A$2:$CN$100,'graph data'!$A53+2,FALSE)/'graph data'!$CE$21</f>
        <v>0.024808475144574682</v>
      </c>
      <c r="X53">
        <f>VLOOKUP(X$20,'paste data'!$A$2:$CN$100,'graph data'!$A53+2,FALSE)/'graph data'!$CE$21</f>
        <v>-0.038824895389931696</v>
      </c>
      <c r="Y53">
        <f>VLOOKUP(Y$20,'paste data'!$A$2:$CN$100,'graph data'!$A53+2,FALSE)/'graph data'!$CE$21</f>
        <v>-0.053648936181952336</v>
      </c>
      <c r="Z53">
        <f>VLOOKUP(Z$20,'paste data'!$A$2:$CN$100,'graph data'!$A53+2,FALSE)/'graph data'!$CE$21</f>
        <v>-0.01101524210610445</v>
      </c>
      <c r="AA53">
        <f>VLOOKUP(AA$20,'paste data'!$A$2:$CN$100,'graph data'!$A53+2,FALSE)/'graph data'!$CE$21</f>
        <v>-0.17517478667472164</v>
      </c>
      <c r="AB53">
        <f>VLOOKUP(AB$20,'paste data'!$A$2:$CN$100,'graph data'!$A53+2,FALSE)/'graph data'!$CE$21</f>
        <v>-0.0434487571201847</v>
      </c>
      <c r="AD53">
        <f t="shared" si="14"/>
        <v>32</v>
      </c>
      <c r="AE53">
        <f>VLOOKUP(AE$20,'paste data'!$A$2:$CN$100,'graph data'!$AD53+2,FALSE)/'graph data'!$CE$21</f>
        <v>-0.30397310348474804</v>
      </c>
      <c r="AF53">
        <f>VLOOKUP(AF$20,'paste data'!$A$2:$CN$100,'graph data'!$AD53+2,FALSE)/'graph data'!$CE$21</f>
        <v>0.2617845483321712</v>
      </c>
      <c r="AG53">
        <f>VLOOKUP(AG$20,'paste data'!$A$2:$CN$100,'graph data'!$AD53+2,FALSE)/'graph data'!$CE$21</f>
        <v>-0.5657576518169192</v>
      </c>
      <c r="AH53">
        <f>VLOOKUP(AH$20,'paste data'!$A$2:$CN$100,'graph data'!$AD53+2,FALSE)/'graph data'!$CE$21</f>
        <v>-0.011495662617798002</v>
      </c>
      <c r="AI53">
        <f>VLOOKUP(AI$20,'paste data'!$A$2:$CN$100,'graph data'!$AD53+2,FALSE)/'graph data'!$CE$21</f>
        <v>0.03601845749836352</v>
      </c>
      <c r="AJ53">
        <f>VLOOKUP(AJ$20,'paste data'!$A$2:$CN$100,'graph data'!$AD53+2,FALSE)/'graph data'!$CE$21</f>
        <v>-0.047514120116161525</v>
      </c>
      <c r="AK53">
        <f>VLOOKUP(AK$20,'paste data'!$A$2:$CN$100,'graph data'!$AD53+2,FALSE)/'graph data'!$CE$21</f>
        <v>-0.29247744086695</v>
      </c>
      <c r="AL53">
        <f>VLOOKUP(AL$20,'paste data'!$A$2:$CN$100,'graph data'!$AD53+2,FALSE)/'graph data'!$CE$21</f>
        <v>0.22576609083380766</v>
      </c>
      <c r="AM53">
        <f>VLOOKUP(AM$20,'paste data'!$A$2:$CN$100,'graph data'!$AD53+2,FALSE)/'graph data'!$CE$21</f>
        <v>-0.5182435317007577</v>
      </c>
      <c r="AN53">
        <f>VLOOKUP(AN$20,'paste data'!$A$2:$CN$100,'graph data'!$AD53+2,FALSE)/'graph data'!$CE$21</f>
        <v>0</v>
      </c>
      <c r="AO53">
        <f>VLOOKUP(AO$20,'paste data'!$A$2:$CN$100,'graph data'!$AD53+2,FALSE)/'graph data'!$CE$21</f>
        <v>0</v>
      </c>
      <c r="AP53">
        <f>VLOOKUP(AP$20,'paste data'!$A$2:$CN$100,'graph data'!$AD53+2,FALSE)/'graph data'!$CE$21</f>
        <v>0</v>
      </c>
      <c r="AQ53">
        <f>VLOOKUP(AQ$20,'paste data'!$A$2:$CN$100,'graph data'!$AD53+2,FALSE)/'graph data'!$CE$21</f>
        <v>-0.048716394041719166</v>
      </c>
      <c r="AR53">
        <f>VLOOKUP(AR$20,'paste data'!$A$2:$CN$100,'graph data'!$AD53+2,FALSE)/'graph data'!$CE$21</f>
        <v>-0.01805050723289381</v>
      </c>
      <c r="AS53">
        <f>VLOOKUP(AS$20,'paste data'!$A$2:$CN$100,'graph data'!$AD53+2,FALSE)/'graph data'!$CE$21</f>
        <v>-0.02472592858255915</v>
      </c>
      <c r="AT53">
        <f>VLOOKUP(AT$20,'paste data'!$A$2:$CN$100,'graph data'!$AD53+2,FALSE)/'graph data'!$CE$21</f>
        <v>-0.19358032307468148</v>
      </c>
      <c r="AU53">
        <f>VLOOKUP(AU$20,'paste data'!$A$2:$CN$100,'graph data'!$AD53+2,FALSE)/'graph data'!$CE$21</f>
        <v>-0.007404287935096386</v>
      </c>
      <c r="AV53">
        <f>VLOOKUP(AV$20,'paste data'!$A$2:$CN$100,'graph data'!$AD53+2,FALSE)/'graph data'!$CE$21</f>
        <v>0.0006425792399691299</v>
      </c>
      <c r="AW53">
        <f>VLOOKUP(AW$20,'paste data'!$A$2:$CN$100,'graph data'!$AD53+2,FALSE)/'graph data'!$CE$21</f>
        <v>0.005451271496870052</v>
      </c>
      <c r="AX53">
        <f>VLOOKUP(AX$20,'paste data'!$A$2:$CN$100,'graph data'!$AD53+2,FALSE)/'graph data'!$CE$21</f>
        <v>0.043055281195750486</v>
      </c>
      <c r="AY53">
        <f>VLOOKUP(AY$20,'paste data'!$A$2:$CN$100,'graph data'!$AD53+2,FALSE)/'graph data'!$CE$21</f>
        <v>0.12025498856492899</v>
      </c>
      <c r="AZ53">
        <f>VLOOKUP(AZ$20,'paste data'!$A$2:$CN$100,'graph data'!$AD53+2,FALSE)/'graph data'!$CE$21</f>
        <v>0.05636197033628901</v>
      </c>
      <c r="BA53">
        <f>VLOOKUP(BA$20,'paste data'!$A$2:$CN$100,'graph data'!$AD53+2,FALSE)/'graph data'!$CE$21</f>
        <v>-0.0493589732816883</v>
      </c>
      <c r="BB53">
        <f>VLOOKUP(BB$20,'paste data'!$A$2:$CN$100,'graph data'!$AD53+2,FALSE)/'graph data'!$CE$21</f>
        <v>-0.02350177872976386</v>
      </c>
      <c r="BC53">
        <f>VLOOKUP(BC$20,'paste data'!$A$2:$CN$100,'graph data'!$AD53+2,FALSE)/'graph data'!$CE$21</f>
        <v>-0.06778120977830963</v>
      </c>
      <c r="BD53">
        <f>VLOOKUP(BD$20,'paste data'!$A$2:$CN$100,'graph data'!$AD53+2,FALSE)/'graph data'!$CE$21</f>
        <v>-0.3138353116396105</v>
      </c>
      <c r="BE53">
        <f>VLOOKUP(BE$20,'paste data'!$A$2:$CN$100,'graph data'!$AD53+2,FALSE)/'graph data'!$CE$21</f>
        <v>-0.06376625827138539</v>
      </c>
      <c r="BG53">
        <f aca="true" t="shared" si="19" ref="BG53:BG84">AF53</f>
        <v>0.2617845483321712</v>
      </c>
      <c r="BH53">
        <f aca="true" t="shared" si="20" ref="BH53:BH84">AG53</f>
        <v>-0.5657576518169192</v>
      </c>
      <c r="BI53">
        <f aca="true" t="shared" si="21" ref="BI53:BI84">AF53-AZ53</f>
        <v>0.20542257799588218</v>
      </c>
      <c r="BJ53">
        <f aca="true" t="shared" si="22" ref="BJ53:BJ84">AG53-BE53</f>
        <v>-0.5019913935455338</v>
      </c>
      <c r="BL53">
        <f t="shared" si="15"/>
        <v>32</v>
      </c>
      <c r="BM53">
        <f>VLOOKUP(BM$20,'paste data'!$A$2:$CN$100,'graph data'!$BL53+2,FALSE)/$CE$21</f>
        <v>-0.27623234202950353</v>
      </c>
      <c r="BN53">
        <f>VLOOKUP(BN$20,'paste data'!$A$2:$CN$100,'graph data'!$BL53+2,FALSE)/$CE$21</f>
        <v>0.6956323653178607</v>
      </c>
      <c r="BO53">
        <f>VLOOKUP(BO$20,'paste data'!$A$2:$CN$100,'graph data'!$BL53+2,FALSE)/$CE$21</f>
        <v>0.14545112163898954</v>
      </c>
      <c r="BP53">
        <f>VLOOKUP(BP$20,'paste data'!$A$2:$CN$100,'graph data'!$BL53+2,FALSE)/$CE$21</f>
        <v>0.0006609686307988273</v>
      </c>
      <c r="BQ53">
        <f>VLOOKUP(BQ$20,'paste data'!$A$2:$CN$100,'graph data'!$BL53+2,FALSE)/$CE$21</f>
        <v>0.025115457052473006</v>
      </c>
      <c r="BR53">
        <f>VLOOKUP(BR$20,'paste data'!$A$2:$CN$100,'graph data'!$BL53+2,FALSE)/$CE$21</f>
        <v>0.11967469595571772</v>
      </c>
      <c r="BS53">
        <f>VLOOKUP(BS$20,'paste data'!$A$2:$CN$100,'graph data'!$BL53+2,FALSE)/$CE$21</f>
        <v>0.5501812436788711</v>
      </c>
      <c r="BT53">
        <f>VLOOKUP(BT$20,'paste data'!$A$2:$CN$100,'graph data'!$BL53+2,FALSE)/$CE$21</f>
        <v>0.0002794979378883904</v>
      </c>
      <c r="BU53">
        <f>VLOOKUP(BU$20,'paste data'!$A$2:$CN$100,'graph data'!$BL53+2,FALSE)/$CE$21</f>
        <v>0.014024777295285977</v>
      </c>
      <c r="BV53">
        <f>VLOOKUP(BV$20,'paste data'!$A$2:$CN$100,'graph data'!$BL53+2,FALSE)/$CE$21</f>
        <v>0.0780068764944778</v>
      </c>
      <c r="BW53">
        <f>VLOOKUP(BW$20,'paste data'!$A$2:$CN$100,'graph data'!$BL53+2,FALSE)/$CE$21</f>
        <v>0</v>
      </c>
      <c r="BX53">
        <f>VLOOKUP(BX$20,'paste data'!$A$2:$CN$100,'graph data'!$BL53+2,FALSE)/$CE$21</f>
        <v>0.5358769684456968</v>
      </c>
      <c r="BY53">
        <f>VLOOKUP(BY$20,'paste data'!$A$2:$CN$100,'graph data'!$BL53+2,FALSE)/$CE$21</f>
        <v>0.9718647073473643</v>
      </c>
      <c r="BZ53">
        <f>VLOOKUP(BZ$20,'paste data'!$A$2:$CN$100,'graph data'!$BL53+2,FALSE)/$CE$21</f>
        <v>0.9116093423926803</v>
      </c>
      <c r="CA53">
        <f>VLOOKUP(CA$20,'paste data'!$A$2:$CN$100,'graph data'!$BL53+2,FALSE)/$CE$21</f>
        <v>0</v>
      </c>
      <c r="CB53">
        <f>VLOOKUP(CB$20,'paste data'!$A$2:$CN$100,'graph data'!$BL53+2,FALSE)/$CE$21</f>
        <v>0.06025536495468393</v>
      </c>
      <c r="CC53">
        <f aca="true" t="shared" si="23" ref="CC53:CC84">BV53+BW53+BX53</f>
        <v>0.6138838449401746</v>
      </c>
      <c r="CF53">
        <f>VLOOKUP(CF$20,'paste data'!$A$2:$CN$100,'graph data'!$BL53+2,FALSE)</f>
        <v>417964.46474376187</v>
      </c>
      <c r="CH53">
        <v>32</v>
      </c>
      <c r="CI53">
        <f>VLOOKUP(CI$20,'paste data'!$A$2:$CN$100,'graph data'!$CH53+2,FALSE)/'graph data'!$CE$21</f>
        <v>-0.27623234202950353</v>
      </c>
      <c r="CJ53">
        <f>VLOOKUP(CJ$20,'paste data'!$A$2:$CN$100,'graph data'!$CH53+2,FALSE)/'graph data'!$CE$21</f>
        <v>-0.30397310348474804</v>
      </c>
      <c r="CK53">
        <f>VLOOKUP(CK$20,'paste data'!$A$2:$CN$100,'graph data'!$CH53+2,FALSE)/'graph data'!$CE$21</f>
        <v>-0.15185302068933065</v>
      </c>
      <c r="CL53">
        <f aca="true" t="shared" si="24" ref="CL53:CL84">CI53-CJ53-CK53</f>
        <v>0.17959378214457516</v>
      </c>
      <c r="CM53">
        <f t="shared" si="16"/>
        <v>0.16044590758235336</v>
      </c>
      <c r="CN53">
        <f t="shared" si="17"/>
        <v>0.019147874562221803</v>
      </c>
      <c r="CO53" s="24">
        <f t="shared" si="18"/>
        <v>0</v>
      </c>
      <c r="CR53">
        <f>VLOOKUP(CR$20,'paste data'!$A$2:$CN$100,'graph data'!$CH53+2,FALSE)/'graph data'!$CE$21</f>
        <v>0.044797945478750816</v>
      </c>
      <c r="CS53">
        <f>VLOOKUP(CS$20,'paste data'!$A$2:$CN$100,'graph data'!$CH53+2,FALSE)/'graph data'!$CE$21</f>
        <v>0.025650070916529013</v>
      </c>
      <c r="CT53">
        <f>VLOOKUP(CT$20,'paste data'!$A$2:$CN$100,'graph data'!$CH53+2,FALSE)/'graph data'!$CE$21</f>
        <v>0.31843515406697603</v>
      </c>
      <c r="CU53">
        <f>VLOOKUP(CU$20,'paste data'!$A$2:$CN$100,'graph data'!$CH53+2,FALSE)/'graph data'!$CE$21</f>
        <v>0.15798924648462268</v>
      </c>
      <c r="CV53">
        <f>VLOOKUP(CV$20,'paste data'!$A$2:$CN$100,'graph data'!$CH53+2,FALSE)/'graph data'!$CE$21</f>
        <v>-0.007404287935096386</v>
      </c>
      <c r="CW53" s="8">
        <f aca="true" t="shared" si="25" ref="CW53:CW84">CU53/CI53</f>
        <v>-0.5719433333687926</v>
      </c>
      <c r="CY53" s="5">
        <f aca="true" t="shared" si="26" ref="CY53:CY84">CU53-CV53</f>
        <v>0.16539353441971907</v>
      </c>
    </row>
    <row r="54" spans="1:103" ht="12.75">
      <c r="A54">
        <f aca="true" t="shared" si="27" ref="A54:A85">A53+1</f>
        <v>33</v>
      </c>
      <c r="B54">
        <f>VLOOKUP(B$20,'paste data'!$A$2:$CN$100,'graph data'!$A54+2,FALSE)/'graph data'!$CE$21</f>
        <v>-0.49632116933766657</v>
      </c>
      <c r="C54">
        <f>VLOOKUP(C$20,'paste data'!$A$2:$CN$100,'graph data'!$A54+2,FALSE)/'graph data'!$CE$21</f>
        <v>-0.3362835123446845</v>
      </c>
      <c r="D54">
        <f>VLOOKUP(D$20,'paste data'!$A$2:$CN$100,'graph data'!$A54+2,FALSE)/'graph data'!$CE$21</f>
        <v>-0.16003765699298206</v>
      </c>
      <c r="E54">
        <f>VLOOKUP(E$20,'paste data'!$A$2:$CN$100,'graph data'!$A54+2,FALSE)/'graph data'!$CE$21</f>
        <v>0.16958162396008944</v>
      </c>
      <c r="F54">
        <f>VLOOKUP(F$20,'paste data'!$A$2:$CN$100,'graph data'!$A54+2,FALSE)/'graph data'!$CE$21</f>
        <v>-0.32961928095307147</v>
      </c>
      <c r="G54">
        <f>VLOOKUP(G$20,'paste data'!$A$2:$CN$100,'graph data'!$A54+2,FALSE)/'graph data'!$CE$21</f>
        <v>-0.038943865130786876</v>
      </c>
      <c r="H54">
        <f>VLOOKUP(H$20,'paste data'!$A$2:$CN$100,'graph data'!$A54+2,FALSE)/'graph data'!$CE$21</f>
        <v>0.0006609686307988274</v>
      </c>
      <c r="I54">
        <f>VLOOKUP(I$20,'paste data'!$A$2:$CN$100,'graph data'!$A54+2,FALSE)/'graph data'!$CE$21</f>
        <v>0.21982770214312342</v>
      </c>
      <c r="J54">
        <f>VLOOKUP(J$20,'paste data'!$A$2:$CN$100,'graph data'!$A54+2,FALSE)/'graph data'!$CE$21</f>
        <v>-0.5439379320906634</v>
      </c>
      <c r="K54">
        <f>VLOOKUP(K$20,'paste data'!$A$2:$CN$100,'graph data'!$A54+2,FALSE)/'graph data'!$CE$21</f>
        <v>0</v>
      </c>
      <c r="L54">
        <f>VLOOKUP(L$20,'paste data'!$A$2:$CN$100,'graph data'!$A54+2,FALSE)/'graph data'!$CE$21</f>
        <v>0</v>
      </c>
      <c r="M54">
        <f>VLOOKUP(M$20,'paste data'!$A$2:$CN$100,'graph data'!$A54+2,FALSE)/'graph data'!$CE$21</f>
        <v>0</v>
      </c>
      <c r="N54">
        <f>VLOOKUP(N$20,'paste data'!$A$2:$CN$100,'graph data'!$A54+2,FALSE)/'graph data'!$CE$21</f>
        <v>-0.038943865130786876</v>
      </c>
      <c r="O54">
        <f>VLOOKUP(O$20,'paste data'!$A$2:$CN$100,'graph data'!$A54+2,FALSE)/'graph data'!$CE$21</f>
        <v>-0.030776337255727478</v>
      </c>
      <c r="P54">
        <f>VLOOKUP(P$20,'paste data'!$A$2:$CN$100,'graph data'!$A54+2,FALSE)/'graph data'!$CE$21</f>
        <v>-0.011053203948228455</v>
      </c>
      <c r="Q54">
        <f>VLOOKUP(Q$20,'paste data'!$A$2:$CN$100,'graph data'!$A54+2,FALSE)/'graph data'!$CE$21</f>
        <v>-0.059019109547395414</v>
      </c>
      <c r="R54">
        <f>VLOOKUP(R$20,'paste data'!$A$2:$CN$100,'graph data'!$A54+2,FALSE)/'graph data'!$CE$21</f>
        <v>-0.02024514111084378</v>
      </c>
      <c r="S54">
        <f>VLOOKUP(S$20,'paste data'!$A$2:$CN$100,'graph data'!$A54+2,FALSE)/'graph data'!$CE$21</f>
        <v>0.0006609686307988274</v>
      </c>
      <c r="T54">
        <f>VLOOKUP(T$20,'paste data'!$A$2:$CN$100,'graph data'!$A54+2,FALSE)/'graph data'!$CE$21</f>
        <v>0.025274390403250913</v>
      </c>
      <c r="U54">
        <f>VLOOKUP(U$20,'paste data'!$A$2:$CN$100,'graph data'!$A54+2,FALSE)/'graph data'!$CE$21</f>
        <v>0</v>
      </c>
      <c r="V54">
        <f>VLOOKUP(V$20,'paste data'!$A$2:$CN$100,'graph data'!$A54+2,FALSE)/'graph data'!$CE$21</f>
        <v>0.11967469595571763</v>
      </c>
      <c r="W54">
        <f>VLOOKUP(W$20,'paste data'!$A$2:$CN$100,'graph data'!$A54+2,FALSE)/'graph data'!$CE$21</f>
        <v>0.023971568970322068</v>
      </c>
      <c r="X54">
        <f>VLOOKUP(X$20,'paste data'!$A$2:$CN$100,'graph data'!$A54+2,FALSE)/'graph data'!$CE$21</f>
        <v>-0.0396048337615857</v>
      </c>
      <c r="Y54">
        <f>VLOOKUP(Y$20,'paste data'!$A$2:$CN$100,'graph data'!$A54+2,FALSE)/'graph data'!$CE$21</f>
        <v>-0.05605072765897839</v>
      </c>
      <c r="Z54">
        <f>VLOOKUP(Z$20,'paste data'!$A$2:$CN$100,'graph data'!$A54+2,FALSE)/'graph data'!$CE$21</f>
        <v>-0.011053203948228455</v>
      </c>
      <c r="AA54">
        <f>VLOOKUP(AA$20,'paste data'!$A$2:$CN$100,'graph data'!$A54+2,FALSE)/'graph data'!$CE$21</f>
        <v>-0.17869380550311306</v>
      </c>
      <c r="AB54">
        <f>VLOOKUP(AB$20,'paste data'!$A$2:$CN$100,'graph data'!$A54+2,FALSE)/'graph data'!$CE$21</f>
        <v>-0.044216710081165844</v>
      </c>
      <c r="AD54">
        <f aca="true" t="shared" si="28" ref="AD54:AD85">AD53+1</f>
        <v>33</v>
      </c>
      <c r="AE54">
        <f>VLOOKUP(AE$20,'paste data'!$A$2:$CN$100,'graph data'!$AD54+2,FALSE)/'graph data'!$CE$21</f>
        <v>-0.3362835123446845</v>
      </c>
      <c r="AF54">
        <f>VLOOKUP(AF$20,'paste data'!$A$2:$CN$100,'graph data'!$AD54+2,FALSE)/'graph data'!$CE$21</f>
        <v>0.2575814815208849</v>
      </c>
      <c r="AG54">
        <f>VLOOKUP(AG$20,'paste data'!$A$2:$CN$100,'graph data'!$AD54+2,FALSE)/'graph data'!$CE$21</f>
        <v>-0.5938649938655695</v>
      </c>
      <c r="AH54">
        <f>VLOOKUP(AH$20,'paste data'!$A$2:$CN$100,'graph data'!$AD54+2,FALSE)/'graph data'!$CE$21</f>
        <v>-0.012173282397144549</v>
      </c>
      <c r="AI54">
        <f>VLOOKUP(AI$20,'paste data'!$A$2:$CN$100,'graph data'!$AD54+2,FALSE)/'graph data'!$CE$21</f>
        <v>0.03775377937776149</v>
      </c>
      <c r="AJ54">
        <f>VLOOKUP(AJ$20,'paste data'!$A$2:$CN$100,'graph data'!$AD54+2,FALSE)/'graph data'!$CE$21</f>
        <v>-0.04992706177490604</v>
      </c>
      <c r="AK54">
        <f>VLOOKUP(AK$20,'paste data'!$A$2:$CN$100,'graph data'!$AD54+2,FALSE)/'graph data'!$CE$21</f>
        <v>-0.32411022994753996</v>
      </c>
      <c r="AL54">
        <f>VLOOKUP(AL$20,'paste data'!$A$2:$CN$100,'graph data'!$AD54+2,FALSE)/'graph data'!$CE$21</f>
        <v>0.21982770214312342</v>
      </c>
      <c r="AM54">
        <f>VLOOKUP(AM$20,'paste data'!$A$2:$CN$100,'graph data'!$AD54+2,FALSE)/'graph data'!$CE$21</f>
        <v>-0.5439379320906634</v>
      </c>
      <c r="AN54">
        <f>VLOOKUP(AN$20,'paste data'!$A$2:$CN$100,'graph data'!$AD54+2,FALSE)/'graph data'!$CE$21</f>
        <v>0</v>
      </c>
      <c r="AO54">
        <f>VLOOKUP(AO$20,'paste data'!$A$2:$CN$100,'graph data'!$AD54+2,FALSE)/'graph data'!$CE$21</f>
        <v>0</v>
      </c>
      <c r="AP54">
        <f>VLOOKUP(AP$20,'paste data'!$A$2:$CN$100,'graph data'!$AD54+2,FALSE)/'graph data'!$CE$21</f>
        <v>0</v>
      </c>
      <c r="AQ54">
        <f>VLOOKUP(AQ$20,'paste data'!$A$2:$CN$100,'graph data'!$AD54+2,FALSE)/'graph data'!$CE$21</f>
        <v>-0.05867373152811803</v>
      </c>
      <c r="AR54">
        <f>VLOOKUP(AR$20,'paste data'!$A$2:$CN$100,'graph data'!$AD54+2,FALSE)/'graph data'!$CE$21</f>
        <v>-0.019314852315046534</v>
      </c>
      <c r="AS54">
        <f>VLOOKUP(AS$20,'paste data'!$A$2:$CN$100,'graph data'!$AD54+2,FALSE)/'graph data'!$CE$21</f>
        <v>-0.02976598549912976</v>
      </c>
      <c r="AT54">
        <f>VLOOKUP(AT$20,'paste data'!$A$2:$CN$100,'graph data'!$AD54+2,FALSE)/'graph data'!$CE$21</f>
        <v>-0.21273217034837377</v>
      </c>
      <c r="AU54">
        <f>VLOOKUP(AU$20,'paste data'!$A$2:$CN$100,'graph data'!$AD54+2,FALSE)/'graph data'!$CE$21</f>
        <v>-0.003623490256871854</v>
      </c>
      <c r="AV54">
        <f>VLOOKUP(AV$20,'paste data'!$A$2:$CN$100,'graph data'!$AD54+2,FALSE)/'graph data'!$CE$21</f>
        <v>0.00030712884723732716</v>
      </c>
      <c r="AW54">
        <f>VLOOKUP(AW$20,'paste data'!$A$2:$CN$100,'graph data'!$AD54+2,FALSE)/'graph data'!$CE$21</f>
        <v>0.005506394397120398</v>
      </c>
      <c r="AX54">
        <f>VLOOKUP(AX$20,'paste data'!$A$2:$CN$100,'graph data'!$AD54+2,FALSE)/'graph data'!$CE$21</f>
        <v>0.04142865989871973</v>
      </c>
      <c r="AY54">
        <f>VLOOKUP(AY$20,'paste data'!$A$2:$CN$100,'graph data'!$AD54+2,FALSE)/'graph data'!$CE$21</f>
        <v>0.11629415203428989</v>
      </c>
      <c r="AZ54">
        <f>VLOOKUP(AZ$20,'paste data'!$A$2:$CN$100,'graph data'!$AD54+2,FALSE)/'graph data'!$CE$21</f>
        <v>0.056291366965756096</v>
      </c>
      <c r="BA54">
        <f>VLOOKUP(BA$20,'paste data'!$A$2:$CN$100,'graph data'!$AD54+2,FALSE)/'graph data'!$CE$21</f>
        <v>-0.058980860375355354</v>
      </c>
      <c r="BB54">
        <f>VLOOKUP(BB$20,'paste data'!$A$2:$CN$100,'graph data'!$AD54+2,FALSE)/'graph data'!$CE$21</f>
        <v>-0.024821246712166928</v>
      </c>
      <c r="BC54">
        <f>VLOOKUP(BC$20,'paste data'!$A$2:$CN$100,'graph data'!$AD54+2,FALSE)/'graph data'!$CE$21</f>
        <v>-0.07119464539784949</v>
      </c>
      <c r="BD54">
        <f>VLOOKUP(BD$20,'paste data'!$A$2:$CN$100,'graph data'!$AD54+2,FALSE)/'graph data'!$CE$21</f>
        <v>-0.32902632238266366</v>
      </c>
      <c r="BE54">
        <f>VLOOKUP(BE$20,'paste data'!$A$2:$CN$100,'graph data'!$AD54+2,FALSE)/'graph data'!$CE$21</f>
        <v>-0.05991485722262795</v>
      </c>
      <c r="BG54">
        <f t="shared" si="19"/>
        <v>0.2575814815208849</v>
      </c>
      <c r="BH54">
        <f t="shared" si="20"/>
        <v>-0.5938649938655695</v>
      </c>
      <c r="BI54">
        <f t="shared" si="21"/>
        <v>0.2012901145551288</v>
      </c>
      <c r="BJ54">
        <f t="shared" si="22"/>
        <v>-0.5339501366429416</v>
      </c>
      <c r="BL54">
        <f aca="true" t="shared" si="29" ref="BL54:BL85">BL53+1</f>
        <v>33</v>
      </c>
      <c r="BM54">
        <f>VLOOKUP(BM$20,'paste data'!$A$2:$CN$100,'graph data'!$BL54+2,FALSE)/$CE$21</f>
        <v>-0.2977091125392049</v>
      </c>
      <c r="BN54">
        <f>VLOOKUP(BN$20,'paste data'!$A$2:$CN$100,'graph data'!$BL54+2,FALSE)/$CE$21</f>
        <v>0.6916153276491134</v>
      </c>
      <c r="BO54">
        <f>VLOOKUP(BO$20,'paste data'!$A$2:$CN$100,'graph data'!$BL54+2,FALSE)/$CE$21</f>
        <v>0.14561005498976745</v>
      </c>
      <c r="BP54">
        <f>VLOOKUP(BP$20,'paste data'!$A$2:$CN$100,'graph data'!$BL54+2,FALSE)/$CE$21</f>
        <v>0.0006609686307988273</v>
      </c>
      <c r="BQ54">
        <f>VLOOKUP(BQ$20,'paste data'!$A$2:$CN$100,'graph data'!$BL54+2,FALSE)/$CE$21</f>
        <v>0.0252743904032509</v>
      </c>
      <c r="BR54">
        <f>VLOOKUP(BR$20,'paste data'!$A$2:$CN$100,'graph data'!$BL54+2,FALSE)/$CE$21</f>
        <v>0.11967469595571772</v>
      </c>
      <c r="BS54">
        <f>VLOOKUP(BS$20,'paste data'!$A$2:$CN$100,'graph data'!$BL54+2,FALSE)/$CE$21</f>
        <v>0.546005272659346</v>
      </c>
      <c r="BT54">
        <f>VLOOKUP(BT$20,'paste data'!$A$2:$CN$100,'graph data'!$BL54+2,FALSE)/$CE$21</f>
        <v>0</v>
      </c>
      <c r="BU54">
        <f>VLOOKUP(BU$20,'paste data'!$A$2:$CN$100,'graph data'!$BL54+2,FALSE)/$CE$21</f>
        <v>0.014128392787753786</v>
      </c>
      <c r="BV54">
        <f>VLOOKUP(BV$20,'paste data'!$A$2:$CN$100,'graph data'!$BL54+2,FALSE)/$CE$21</f>
        <v>0.07779788371889687</v>
      </c>
      <c r="BW54">
        <f>VLOOKUP(BW$20,'paste data'!$A$2:$CN$100,'graph data'!$BL54+2,FALSE)/$CE$21</f>
        <v>0</v>
      </c>
      <c r="BX54">
        <f>VLOOKUP(BX$20,'paste data'!$A$2:$CN$100,'graph data'!$BL54+2,FALSE)/$CE$21</f>
        <v>0.5318768798715922</v>
      </c>
      <c r="BY54">
        <f>VLOOKUP(BY$20,'paste data'!$A$2:$CN$100,'graph data'!$BL54+2,FALSE)/$CE$21</f>
        <v>0.9893244401883182</v>
      </c>
      <c r="BZ54">
        <f>VLOOKUP(BZ$20,'paste data'!$A$2:$CN$100,'graph data'!$BL54+2,FALSE)/$CE$21</f>
        <v>0.9280864165725339</v>
      </c>
      <c r="CA54">
        <f>VLOOKUP(CA$20,'paste data'!$A$2:$CN$100,'graph data'!$BL54+2,FALSE)/$CE$21</f>
        <v>0</v>
      </c>
      <c r="CB54">
        <f>VLOOKUP(CB$20,'paste data'!$A$2:$CN$100,'graph data'!$BL54+2,FALSE)/$CE$21</f>
        <v>0.06123802361578437</v>
      </c>
      <c r="CC54">
        <f t="shared" si="23"/>
        <v>0.609674763590489</v>
      </c>
      <c r="CF54">
        <f>VLOOKUP(CF$20,'paste data'!$A$2:$CN$100,'graph data'!$BL54+2,FALSE)</f>
        <v>425473.2752152899</v>
      </c>
      <c r="CH54">
        <v>33</v>
      </c>
      <c r="CI54">
        <f>VLOOKUP(CI$20,'paste data'!$A$2:$CN$100,'graph data'!$CH54+2,FALSE)/'graph data'!$CE$21</f>
        <v>-0.2977091125392049</v>
      </c>
      <c r="CJ54">
        <f>VLOOKUP(CJ$20,'paste data'!$A$2:$CN$100,'graph data'!$CH54+2,FALSE)/'graph data'!$CE$21</f>
        <v>-0.3362835123446845</v>
      </c>
      <c r="CK54">
        <f>VLOOKUP(CK$20,'paste data'!$A$2:$CN$100,'graph data'!$CH54+2,FALSE)/'graph data'!$CE$21</f>
        <v>-0.16003765699298206</v>
      </c>
      <c r="CL54">
        <f t="shared" si="24"/>
        <v>0.19861205679846167</v>
      </c>
      <c r="CM54">
        <f t="shared" si="16"/>
        <v>0.17916057540766325</v>
      </c>
      <c r="CN54">
        <f t="shared" si="17"/>
        <v>0.019451481390798393</v>
      </c>
      <c r="CO54" s="24">
        <f t="shared" si="18"/>
        <v>0</v>
      </c>
      <c r="CR54">
        <f>VLOOKUP(CR$20,'paste data'!$A$2:$CN$100,'graph data'!$CH54+2,FALSE)/'graph data'!$CE$21</f>
        <v>0.04550825732612339</v>
      </c>
      <c r="CS54">
        <f>VLOOKUP(CS$20,'paste data'!$A$2:$CN$100,'graph data'!$CH54+2,FALSE)/'graph data'!$CE$21</f>
        <v>0.026056775935324995</v>
      </c>
      <c r="CT54">
        <f>VLOOKUP(CT$20,'paste data'!$A$2:$CN$100,'graph data'!$CH54+2,FALSE)/'graph data'!$CE$21</f>
        <v>0.33504164237516804</v>
      </c>
      <c r="CU54">
        <f>VLOOKUP(CU$20,'paste data'!$A$2:$CN$100,'graph data'!$CH54+2,FALSE)/'graph data'!$CE$21</f>
        <v>0.15588106696750478</v>
      </c>
      <c r="CV54">
        <f>VLOOKUP(CV$20,'paste data'!$A$2:$CN$100,'graph data'!$CH54+2,FALSE)/'graph data'!$CE$21</f>
        <v>-0.003623490256871854</v>
      </c>
      <c r="CW54" s="8">
        <f t="shared" si="25"/>
        <v>-0.5236019335719091</v>
      </c>
      <c r="CY54" s="5">
        <f t="shared" si="26"/>
        <v>0.15950455722437665</v>
      </c>
    </row>
    <row r="55" spans="1:103" ht="12.75">
      <c r="A55">
        <f t="shared" si="27"/>
        <v>34</v>
      </c>
      <c r="B55">
        <f>VLOOKUP(B$20,'paste data'!$A$2:$CN$100,'graph data'!$A55+2,FALSE)/'graph data'!$CE$21</f>
        <v>-0.5440815278573748</v>
      </c>
      <c r="C55">
        <f>VLOOKUP(C$20,'paste data'!$A$2:$CN$100,'graph data'!$A55+2,FALSE)/'graph data'!$CE$21</f>
        <v>-0.3760218192418116</v>
      </c>
      <c r="D55">
        <f>VLOOKUP(D$20,'paste data'!$A$2:$CN$100,'graph data'!$A55+2,FALSE)/'graph data'!$CE$21</f>
        <v>-0.16805970861556324</v>
      </c>
      <c r="E55">
        <f>VLOOKUP(E$20,'paste data'!$A$2:$CN$100,'graph data'!$A55+2,FALSE)/'graph data'!$CE$21</f>
        <v>0.16849112855763054</v>
      </c>
      <c r="F55">
        <f>VLOOKUP(F$20,'paste data'!$A$2:$CN$100,'graph data'!$A55+2,FALSE)/'graph data'!$CE$21</f>
        <v>-0.3365508371731938</v>
      </c>
      <c r="G55">
        <f>VLOOKUP(G$20,'paste data'!$A$2:$CN$100,'graph data'!$A55+2,FALSE)/'graph data'!$CE$21</f>
        <v>-0.0395878953493713</v>
      </c>
      <c r="H55">
        <f>VLOOKUP(H$20,'paste data'!$A$2:$CN$100,'graph data'!$A55+2,FALSE)/'graph data'!$CE$21</f>
        <v>0.0006609686307988275</v>
      </c>
      <c r="I55">
        <f>VLOOKUP(I$20,'paste data'!$A$2:$CN$100,'graph data'!$A55+2,FALSE)/'graph data'!$CE$21</f>
        <v>0.21439347625867616</v>
      </c>
      <c r="J55">
        <f>VLOOKUP(J$20,'paste data'!$A$2:$CN$100,'graph data'!$A55+2,FALSE)/'graph data'!$CE$21</f>
        <v>-0.5746663740165376</v>
      </c>
      <c r="K55">
        <f>VLOOKUP(K$20,'paste data'!$A$2:$CN$100,'graph data'!$A55+2,FALSE)/'graph data'!$CE$21</f>
        <v>0</v>
      </c>
      <c r="L55">
        <f>VLOOKUP(L$20,'paste data'!$A$2:$CN$100,'graph data'!$A55+2,FALSE)/'graph data'!$CE$21</f>
        <v>0</v>
      </c>
      <c r="M55">
        <f>VLOOKUP(M$20,'paste data'!$A$2:$CN$100,'graph data'!$A55+2,FALSE)/'graph data'!$CE$21</f>
        <v>0</v>
      </c>
      <c r="N55">
        <f>VLOOKUP(N$20,'paste data'!$A$2:$CN$100,'graph data'!$A55+2,FALSE)/'graph data'!$CE$21</f>
        <v>-0.0395878953493713</v>
      </c>
      <c r="O55">
        <f>VLOOKUP(O$20,'paste data'!$A$2:$CN$100,'graph data'!$A55+2,FALSE)/'graph data'!$CE$21</f>
        <v>-0.033202950346543206</v>
      </c>
      <c r="P55">
        <f>VLOOKUP(P$20,'paste data'!$A$2:$CN$100,'graph data'!$A55+2,FALSE)/'graph data'!$CE$21</f>
        <v>-0.01111946894041375</v>
      </c>
      <c r="Q55">
        <f>VLOOKUP(Q$20,'paste data'!$A$2:$CN$100,'graph data'!$A55+2,FALSE)/'graph data'!$CE$21</f>
        <v>-0.06192492178461857</v>
      </c>
      <c r="R55">
        <f>VLOOKUP(R$20,'paste data'!$A$2:$CN$100,'graph data'!$A55+2,FALSE)/'graph data'!$CE$21</f>
        <v>-0.02222447219461644</v>
      </c>
      <c r="S55">
        <f>VLOOKUP(S$20,'paste data'!$A$2:$CN$100,'graph data'!$A55+2,FALSE)/'graph data'!$CE$21</f>
        <v>0.0006609686307988275</v>
      </c>
      <c r="T55">
        <f>VLOOKUP(T$20,'paste data'!$A$2:$CN$100,'graph data'!$A55+2,FALSE)/'graph data'!$CE$21</f>
        <v>0.025528659974893363</v>
      </c>
      <c r="U55">
        <f>VLOOKUP(U$20,'paste data'!$A$2:$CN$100,'graph data'!$A55+2,FALSE)/'graph data'!$CE$21</f>
        <v>0</v>
      </c>
      <c r="V55">
        <f>VLOOKUP(V$20,'paste data'!$A$2:$CN$100,'graph data'!$A55+2,FALSE)/'graph data'!$CE$21</f>
        <v>0.11967469595571766</v>
      </c>
      <c r="W55">
        <f>VLOOKUP(W$20,'paste data'!$A$2:$CN$100,'graph data'!$A55+2,FALSE)/'graph data'!$CE$21</f>
        <v>0.022626803996220708</v>
      </c>
      <c r="X55">
        <f>VLOOKUP(X$20,'paste data'!$A$2:$CN$100,'graph data'!$A55+2,FALSE)/'graph data'!$CE$21</f>
        <v>-0.04024886398017013</v>
      </c>
      <c r="Y55">
        <f>VLOOKUP(Y$20,'paste data'!$A$2:$CN$100,'graph data'!$A55+2,FALSE)/'graph data'!$CE$21</f>
        <v>-0.05873161032143657</v>
      </c>
      <c r="Z55">
        <f>VLOOKUP(Z$20,'paste data'!$A$2:$CN$100,'graph data'!$A55+2,FALSE)/'graph data'!$CE$21</f>
        <v>-0.01111946894041375</v>
      </c>
      <c r="AA55">
        <f>VLOOKUP(AA$20,'paste data'!$A$2:$CN$100,'graph data'!$A55+2,FALSE)/'graph data'!$CE$21</f>
        <v>-0.18159961774033623</v>
      </c>
      <c r="AB55">
        <f>VLOOKUP(AB$20,'paste data'!$A$2:$CN$100,'graph data'!$A55+2,FALSE)/'graph data'!$CE$21</f>
        <v>-0.04485127619083715</v>
      </c>
      <c r="AD55">
        <f t="shared" si="28"/>
        <v>34</v>
      </c>
      <c r="AE55">
        <f>VLOOKUP(AE$20,'paste data'!$A$2:$CN$100,'graph data'!$AD55+2,FALSE)/'graph data'!$CE$21</f>
        <v>-0.3760218192418116</v>
      </c>
      <c r="AF55">
        <f>VLOOKUP(AF$20,'paste data'!$A$2:$CN$100,'graph data'!$AD55+2,FALSE)/'graph data'!$CE$21</f>
        <v>0.25188848661973273</v>
      </c>
      <c r="AG55">
        <f>VLOOKUP(AG$20,'paste data'!$A$2:$CN$100,'graph data'!$AD55+2,FALSE)/'graph data'!$CE$21</f>
        <v>-0.6279103058615444</v>
      </c>
      <c r="AH55">
        <f>VLOOKUP(AH$20,'paste data'!$A$2:$CN$100,'graph data'!$AD55+2,FALSE)/'graph data'!$CE$21</f>
        <v>-0.015748921483950244</v>
      </c>
      <c r="AI55">
        <f>VLOOKUP(AI$20,'paste data'!$A$2:$CN$100,'graph data'!$AD55+2,FALSE)/'graph data'!$CE$21</f>
        <v>0.03749501036105655</v>
      </c>
      <c r="AJ55">
        <f>VLOOKUP(AJ$20,'paste data'!$A$2:$CN$100,'graph data'!$AD55+2,FALSE)/'graph data'!$CE$21</f>
        <v>-0.053243931845006795</v>
      </c>
      <c r="AK55">
        <f>VLOOKUP(AK$20,'paste data'!$A$2:$CN$100,'graph data'!$AD55+2,FALSE)/'graph data'!$CE$21</f>
        <v>-0.36027289775786137</v>
      </c>
      <c r="AL55">
        <f>VLOOKUP(AL$20,'paste data'!$A$2:$CN$100,'graph data'!$AD55+2,FALSE)/'graph data'!$CE$21</f>
        <v>0.21439347625867616</v>
      </c>
      <c r="AM55">
        <f>VLOOKUP(AM$20,'paste data'!$A$2:$CN$100,'graph data'!$AD55+2,FALSE)/'graph data'!$CE$21</f>
        <v>-0.5746663740165376</v>
      </c>
      <c r="AN55">
        <f>VLOOKUP(AN$20,'paste data'!$A$2:$CN$100,'graph data'!$AD55+2,FALSE)/'graph data'!$CE$21</f>
        <v>0</v>
      </c>
      <c r="AO55">
        <f>VLOOKUP(AO$20,'paste data'!$A$2:$CN$100,'graph data'!$AD55+2,FALSE)/'graph data'!$CE$21</f>
        <v>0</v>
      </c>
      <c r="AP55">
        <f>VLOOKUP(AP$20,'paste data'!$A$2:$CN$100,'graph data'!$AD55+2,FALSE)/'graph data'!$CE$21</f>
        <v>0</v>
      </c>
      <c r="AQ55">
        <f>VLOOKUP(AQ$20,'paste data'!$A$2:$CN$100,'graph data'!$AD55+2,FALSE)/'graph data'!$CE$21</f>
        <v>-0.07001201595261751</v>
      </c>
      <c r="AR55">
        <f>VLOOKUP(AR$20,'paste data'!$A$2:$CN$100,'graph data'!$AD55+2,FALSE)/'graph data'!$CE$21</f>
        <v>-0.020830356921850632</v>
      </c>
      <c r="AS55">
        <f>VLOOKUP(AS$20,'paste data'!$A$2:$CN$100,'graph data'!$AD55+2,FALSE)/'graph data'!$CE$21</f>
        <v>-0.034980707572162144</v>
      </c>
      <c r="AT55">
        <f>VLOOKUP(AT$20,'paste data'!$A$2:$CN$100,'graph data'!$AD55+2,FALSE)/'graph data'!$CE$21</f>
        <v>-0.23434121664695792</v>
      </c>
      <c r="AU55">
        <f>VLOOKUP(AU$20,'paste data'!$A$2:$CN$100,'graph data'!$AD55+2,FALSE)/'graph data'!$CE$21</f>
        <v>-0.00010860066427319695</v>
      </c>
      <c r="AV55">
        <f>VLOOKUP(AV$20,'paste data'!$A$2:$CN$100,'graph data'!$AD55+2,FALSE)/'graph data'!$CE$21</f>
        <v>0.00020920471608294763</v>
      </c>
      <c r="AW55">
        <f>VLOOKUP(AW$20,'paste data'!$A$2:$CN$100,'graph data'!$AD55+2,FALSE)/'graph data'!$CE$21</f>
        <v>0.005420928835722141</v>
      </c>
      <c r="AX55">
        <f>VLOOKUP(AX$20,'paste data'!$A$2:$CN$100,'graph data'!$AD55+2,FALSE)/'graph data'!$CE$21</f>
        <v>0.04014092733950182</v>
      </c>
      <c r="AY55">
        <f>VLOOKUP(AY$20,'paste data'!$A$2:$CN$100,'graph data'!$AD55+2,FALSE)/'graph data'!$CE$21</f>
        <v>0.11196366393511238</v>
      </c>
      <c r="AZ55">
        <f>VLOOKUP(AZ$20,'paste data'!$A$2:$CN$100,'graph data'!$AD55+2,FALSE)/'graph data'!$CE$21</f>
        <v>0.05665875143225689</v>
      </c>
      <c r="BA55">
        <f>VLOOKUP(BA$20,'paste data'!$A$2:$CN$100,'graph data'!$AD55+2,FALSE)/'graph data'!$CE$21</f>
        <v>-0.07022122066870046</v>
      </c>
      <c r="BB55">
        <f>VLOOKUP(BB$20,'paste data'!$A$2:$CN$100,'graph data'!$AD55+2,FALSE)/'graph data'!$CE$21</f>
        <v>-0.02625128575757277</v>
      </c>
      <c r="BC55">
        <f>VLOOKUP(BC$20,'paste data'!$A$2:$CN$100,'graph data'!$AD55+2,FALSE)/'graph data'!$CE$21</f>
        <v>-0.07512163491166397</v>
      </c>
      <c r="BD55">
        <f>VLOOKUP(BD$20,'paste data'!$A$2:$CN$100,'graph data'!$AD55+2,FALSE)/'graph data'!$CE$21</f>
        <v>-0.3463048805820703</v>
      </c>
      <c r="BE55">
        <f>VLOOKUP(BE$20,'paste data'!$A$2:$CN$100,'graph data'!$AD55+2,FALSE)/'graph data'!$CE$21</f>
        <v>-0.05676735209653008</v>
      </c>
      <c r="BG55">
        <f t="shared" si="19"/>
        <v>0.25188848661973273</v>
      </c>
      <c r="BH55">
        <f t="shared" si="20"/>
        <v>-0.6279103058615444</v>
      </c>
      <c r="BI55">
        <f t="shared" si="21"/>
        <v>0.19522973518747583</v>
      </c>
      <c r="BJ55">
        <f t="shared" si="22"/>
        <v>-0.5711429537650143</v>
      </c>
      <c r="BL55">
        <f t="shared" si="29"/>
        <v>34</v>
      </c>
      <c r="BM55">
        <f>VLOOKUP(BM$20,'paste data'!$A$2:$CN$100,'graph data'!$BL55+2,FALSE)/$CE$21</f>
        <v>-0.32548962403985016</v>
      </c>
      <c r="BN55">
        <f>VLOOKUP(BN$20,'paste data'!$A$2:$CN$100,'graph data'!$BL55+2,FALSE)/$CE$21</f>
        <v>0.6876548760350683</v>
      </c>
      <c r="BO55">
        <f>VLOOKUP(BO$20,'paste data'!$A$2:$CN$100,'graph data'!$BL55+2,FALSE)/$CE$21</f>
        <v>0.14586432456140988</v>
      </c>
      <c r="BP55">
        <f>VLOOKUP(BP$20,'paste data'!$A$2:$CN$100,'graph data'!$BL55+2,FALSE)/$CE$21</f>
        <v>0.0006609686307988273</v>
      </c>
      <c r="BQ55">
        <f>VLOOKUP(BQ$20,'paste data'!$A$2:$CN$100,'graph data'!$BL55+2,FALSE)/$CE$21</f>
        <v>0.02552865997489335</v>
      </c>
      <c r="BR55">
        <f>VLOOKUP(BR$20,'paste data'!$A$2:$CN$100,'graph data'!$BL55+2,FALSE)/$CE$21</f>
        <v>0.11967469595571772</v>
      </c>
      <c r="BS55">
        <f>VLOOKUP(BS$20,'paste data'!$A$2:$CN$100,'graph data'!$BL55+2,FALSE)/$CE$21</f>
        <v>0.5417905514736583</v>
      </c>
      <c r="BT55">
        <f>VLOOKUP(BT$20,'paste data'!$A$2:$CN$100,'graph data'!$BL55+2,FALSE)/$CE$21</f>
        <v>0</v>
      </c>
      <c r="BU55">
        <f>VLOOKUP(BU$20,'paste data'!$A$2:$CN$100,'graph data'!$BL55+2,FALSE)/$CE$21</f>
        <v>0.014117656214541271</v>
      </c>
      <c r="BV55">
        <f>VLOOKUP(BV$20,'paste data'!$A$2:$CN$100,'graph data'!$BL55+2,FALSE)/$CE$21</f>
        <v>0.07798530977448545</v>
      </c>
      <c r="BW55">
        <f>VLOOKUP(BW$20,'paste data'!$A$2:$CN$100,'graph data'!$BL55+2,FALSE)/$CE$21</f>
        <v>0</v>
      </c>
      <c r="BX55">
        <f>VLOOKUP(BX$20,'paste data'!$A$2:$CN$100,'graph data'!$BL55+2,FALSE)/$CE$21</f>
        <v>0.5276728952591171</v>
      </c>
      <c r="BY55">
        <f>VLOOKUP(BY$20,'paste data'!$A$2:$CN$100,'graph data'!$BL55+2,FALSE)/$CE$21</f>
        <v>1.0131445000749184</v>
      </c>
      <c r="BZ55">
        <f>VLOOKUP(BZ$20,'paste data'!$A$2:$CN$100,'graph data'!$BL55+2,FALSE)/$CE$21</f>
        <v>0.9481465598698362</v>
      </c>
      <c r="CA55">
        <f>VLOOKUP(CA$20,'paste data'!$A$2:$CN$100,'graph data'!$BL55+2,FALSE)/$CE$21</f>
        <v>0</v>
      </c>
      <c r="CB55">
        <f>VLOOKUP(CB$20,'paste data'!$A$2:$CN$100,'graph data'!$BL55+2,FALSE)/$CE$21</f>
        <v>0.06499794020508218</v>
      </c>
      <c r="CC55">
        <f t="shared" si="23"/>
        <v>0.6056582050336026</v>
      </c>
      <c r="CF55">
        <f>VLOOKUP(CF$20,'paste data'!$A$2:$CN$100,'graph data'!$BL55+2,FALSE)</f>
        <v>435717.4362650735</v>
      </c>
      <c r="CH55">
        <v>34</v>
      </c>
      <c r="CI55">
        <f>VLOOKUP(CI$20,'paste data'!$A$2:$CN$100,'graph data'!$CH55+2,FALSE)/'graph data'!$CE$21</f>
        <v>-0.32548962403985016</v>
      </c>
      <c r="CJ55">
        <f>VLOOKUP(CJ$20,'paste data'!$A$2:$CN$100,'graph data'!$CH55+2,FALSE)/'graph data'!$CE$21</f>
        <v>-0.3760218192418116</v>
      </c>
      <c r="CK55">
        <f>VLOOKUP(CK$20,'paste data'!$A$2:$CN$100,'graph data'!$CH55+2,FALSE)/'graph data'!$CE$21</f>
        <v>-0.16805970861556324</v>
      </c>
      <c r="CL55">
        <f t="shared" si="24"/>
        <v>0.2185919038175247</v>
      </c>
      <c r="CM55">
        <f t="shared" si="16"/>
        <v>0.198922569286929</v>
      </c>
      <c r="CN55">
        <f t="shared" si="17"/>
        <v>0.019669334530595693</v>
      </c>
      <c r="CO55" s="24">
        <f t="shared" si="18"/>
        <v>0</v>
      </c>
      <c r="CR55">
        <f>VLOOKUP(CR$20,'paste data'!$A$2:$CN$100,'graph data'!$CH55+2,FALSE)/'graph data'!$CE$21</f>
        <v>0.046017941732468357</v>
      </c>
      <c r="CS55">
        <f>VLOOKUP(CS$20,'paste data'!$A$2:$CN$100,'graph data'!$CH55+2,FALSE)/'graph data'!$CE$21</f>
        <v>0.026348607201872664</v>
      </c>
      <c r="CT55">
        <f>VLOOKUP(CT$20,'paste data'!$A$2:$CN$100,'graph data'!$CH55+2,FALSE)/'graph data'!$CE$21</f>
        <v>0.3587649303679694</v>
      </c>
      <c r="CU55">
        <f>VLOOKUP(CU$20,'paste data'!$A$2:$CN$100,'graph data'!$CH55+2,FALSE)/'graph data'!$CE$21</f>
        <v>0.1598423610810404</v>
      </c>
      <c r="CV55">
        <f>VLOOKUP(CV$20,'paste data'!$A$2:$CN$100,'graph data'!$CH55+2,FALSE)/'graph data'!$CE$21</f>
        <v>-0.00010860066427319695</v>
      </c>
      <c r="CW55" s="8">
        <f t="shared" si="25"/>
        <v>-0.4910828157811589</v>
      </c>
      <c r="CY55" s="5">
        <f t="shared" si="26"/>
        <v>0.15995096174531362</v>
      </c>
    </row>
    <row r="56" spans="1:103" ht="12.75">
      <c r="A56">
        <f t="shared" si="27"/>
        <v>35</v>
      </c>
      <c r="B56">
        <f>VLOOKUP(B$20,'paste data'!$A$2:$CN$100,'graph data'!$A56+2,FALSE)/'graph data'!$CE$21</f>
        <v>-0.592089331104579</v>
      </c>
      <c r="C56">
        <f>VLOOKUP(C$20,'paste data'!$A$2:$CN$100,'graph data'!$A56+2,FALSE)/'graph data'!$CE$21</f>
        <v>-0.41716149195822466</v>
      </c>
      <c r="D56">
        <f>VLOOKUP(D$20,'paste data'!$A$2:$CN$100,'graph data'!$A56+2,FALSE)/'graph data'!$CE$21</f>
        <v>-0.17492783914635432</v>
      </c>
      <c r="E56">
        <f>VLOOKUP(E$20,'paste data'!$A$2:$CN$100,'graph data'!$A56+2,FALSE)/'graph data'!$CE$21</f>
        <v>0.16800872715590304</v>
      </c>
      <c r="F56">
        <f>VLOOKUP(F$20,'paste data'!$A$2:$CN$100,'graph data'!$A56+2,FALSE)/'graph data'!$CE$21</f>
        <v>-0.3429365663022574</v>
      </c>
      <c r="G56">
        <f>VLOOKUP(G$20,'paste data'!$A$2:$CN$100,'graph data'!$A56+2,FALSE)/'graph data'!$CE$21</f>
        <v>-0.04019646840361455</v>
      </c>
      <c r="H56">
        <f>VLOOKUP(H$20,'paste data'!$A$2:$CN$100,'graph data'!$A56+2,FALSE)/'graph data'!$CE$21</f>
        <v>0.0006609686307988275</v>
      </c>
      <c r="I56">
        <f>VLOOKUP(I$20,'paste data'!$A$2:$CN$100,'graph data'!$A56+2,FALSE)/'graph data'!$CE$21</f>
        <v>0.20836710526290592</v>
      </c>
      <c r="J56">
        <f>VLOOKUP(J$20,'paste data'!$A$2:$CN$100,'graph data'!$A56+2,FALSE)/'graph data'!$CE$21</f>
        <v>-0.605282954074745</v>
      </c>
      <c r="K56">
        <f>VLOOKUP(K$20,'paste data'!$A$2:$CN$100,'graph data'!$A56+2,FALSE)/'graph data'!$CE$21</f>
        <v>0</v>
      </c>
      <c r="L56">
        <f>VLOOKUP(L$20,'paste data'!$A$2:$CN$100,'graph data'!$A56+2,FALSE)/'graph data'!$CE$21</f>
        <v>0</v>
      </c>
      <c r="M56">
        <f>VLOOKUP(M$20,'paste data'!$A$2:$CN$100,'graph data'!$A56+2,FALSE)/'graph data'!$CE$21</f>
        <v>0</v>
      </c>
      <c r="N56">
        <f>VLOOKUP(N$20,'paste data'!$A$2:$CN$100,'graph data'!$A56+2,FALSE)/'graph data'!$CE$21</f>
        <v>-0.04019646840361455</v>
      </c>
      <c r="O56">
        <f>VLOOKUP(O$20,'paste data'!$A$2:$CN$100,'graph data'!$A56+2,FALSE)/'graph data'!$CE$21</f>
        <v>-0.03513561666370072</v>
      </c>
      <c r="P56">
        <f>VLOOKUP(P$20,'paste data'!$A$2:$CN$100,'graph data'!$A56+2,FALSE)/'graph data'!$CE$21</f>
        <v>-0.01118395763218567</v>
      </c>
      <c r="Q56">
        <f>VLOOKUP(Q$20,'paste data'!$A$2:$CN$100,'graph data'!$A56+2,FALSE)/'graph data'!$CE$21</f>
        <v>-0.06467075416480936</v>
      </c>
      <c r="R56">
        <f>VLOOKUP(R$20,'paste data'!$A$2:$CN$100,'graph data'!$A56+2,FALSE)/'graph data'!$CE$21</f>
        <v>-0.023741042282043972</v>
      </c>
      <c r="S56">
        <f>VLOOKUP(S$20,'paste data'!$A$2:$CN$100,'graph data'!$A56+2,FALSE)/'graph data'!$CE$21</f>
        <v>0.0006609686307988275</v>
      </c>
      <c r="T56">
        <f>VLOOKUP(T$20,'paste data'!$A$2:$CN$100,'graph data'!$A56+2,FALSE)/'graph data'!$CE$21</f>
        <v>0.02597261616028198</v>
      </c>
      <c r="U56">
        <f>VLOOKUP(U$20,'paste data'!$A$2:$CN$100,'graph data'!$A56+2,FALSE)/'graph data'!$CE$21</f>
        <v>0</v>
      </c>
      <c r="V56">
        <f>VLOOKUP(V$20,'paste data'!$A$2:$CN$100,'graph data'!$A56+2,FALSE)/'graph data'!$CE$21</f>
        <v>0.11967469595571766</v>
      </c>
      <c r="W56">
        <f>VLOOKUP(W$20,'paste data'!$A$2:$CN$100,'graph data'!$A56+2,FALSE)/'graph data'!$CE$21</f>
        <v>0.02170044640910459</v>
      </c>
      <c r="X56">
        <f>VLOOKUP(X$20,'paste data'!$A$2:$CN$100,'graph data'!$A56+2,FALSE)/'graph data'!$CE$21</f>
        <v>-0.04085743703441338</v>
      </c>
      <c r="Y56">
        <f>VLOOKUP(Y$20,'paste data'!$A$2:$CN$100,'graph data'!$A56+2,FALSE)/'graph data'!$CE$21</f>
        <v>-0.0611082328239827</v>
      </c>
      <c r="Z56">
        <f>VLOOKUP(Z$20,'paste data'!$A$2:$CN$100,'graph data'!$A56+2,FALSE)/'graph data'!$CE$21</f>
        <v>-0.01118395763218567</v>
      </c>
      <c r="AA56">
        <f>VLOOKUP(AA$20,'paste data'!$A$2:$CN$100,'graph data'!$A56+2,FALSE)/'graph data'!$CE$21</f>
        <v>-0.184345450120527</v>
      </c>
      <c r="AB56">
        <f>VLOOKUP(AB$20,'paste data'!$A$2:$CN$100,'graph data'!$A56+2,FALSE)/'graph data'!$CE$21</f>
        <v>-0.045441488691148564</v>
      </c>
      <c r="AD56">
        <f t="shared" si="28"/>
        <v>35</v>
      </c>
      <c r="AE56">
        <f>VLOOKUP(AE$20,'paste data'!$A$2:$CN$100,'graph data'!$AD56+2,FALSE)/'graph data'!$CE$21</f>
        <v>-0.41716149195822466</v>
      </c>
      <c r="AF56">
        <f>VLOOKUP(AF$20,'paste data'!$A$2:$CN$100,'graph data'!$AD56+2,FALSE)/'graph data'!$CE$21</f>
        <v>0.2451703742311791</v>
      </c>
      <c r="AG56">
        <f>VLOOKUP(AG$20,'paste data'!$A$2:$CN$100,'graph data'!$AD56+2,FALSE)/'graph data'!$CE$21</f>
        <v>-0.6623318661894038</v>
      </c>
      <c r="AH56">
        <f>VLOOKUP(AH$20,'paste data'!$A$2:$CN$100,'graph data'!$AD56+2,FALSE)/'graph data'!$CE$21</f>
        <v>-0.02024564314638564</v>
      </c>
      <c r="AI56">
        <f>VLOOKUP(AI$20,'paste data'!$A$2:$CN$100,'graph data'!$AD56+2,FALSE)/'graph data'!$CE$21</f>
        <v>0.036803268968273184</v>
      </c>
      <c r="AJ56">
        <f>VLOOKUP(AJ$20,'paste data'!$A$2:$CN$100,'graph data'!$AD56+2,FALSE)/'graph data'!$CE$21</f>
        <v>-0.057048912114658824</v>
      </c>
      <c r="AK56">
        <f>VLOOKUP(AK$20,'paste data'!$A$2:$CN$100,'graph data'!$AD56+2,FALSE)/'graph data'!$CE$21</f>
        <v>-0.396915848811839</v>
      </c>
      <c r="AL56">
        <f>VLOOKUP(AL$20,'paste data'!$A$2:$CN$100,'graph data'!$AD56+2,FALSE)/'graph data'!$CE$21</f>
        <v>0.20836710526290592</v>
      </c>
      <c r="AM56">
        <f>VLOOKUP(AM$20,'paste data'!$A$2:$CN$100,'graph data'!$AD56+2,FALSE)/'graph data'!$CE$21</f>
        <v>-0.605282954074745</v>
      </c>
      <c r="AN56">
        <f>VLOOKUP(AN$20,'paste data'!$A$2:$CN$100,'graph data'!$AD56+2,FALSE)/'graph data'!$CE$21</f>
        <v>0</v>
      </c>
      <c r="AO56">
        <f>VLOOKUP(AO$20,'paste data'!$A$2:$CN$100,'graph data'!$AD56+2,FALSE)/'graph data'!$CE$21</f>
        <v>0</v>
      </c>
      <c r="AP56">
        <f>VLOOKUP(AP$20,'paste data'!$A$2:$CN$100,'graph data'!$AD56+2,FALSE)/'graph data'!$CE$21</f>
        <v>0</v>
      </c>
      <c r="AQ56">
        <f>VLOOKUP(AQ$20,'paste data'!$A$2:$CN$100,'graph data'!$AD56+2,FALSE)/'graph data'!$CE$21</f>
        <v>-0.08307097668683351</v>
      </c>
      <c r="AR56">
        <f>VLOOKUP(AR$20,'paste data'!$A$2:$CN$100,'graph data'!$AD56+2,FALSE)/'graph data'!$CE$21</f>
        <v>-0.022092254838164006</v>
      </c>
      <c r="AS56">
        <f>VLOOKUP(AS$20,'paste data'!$A$2:$CN$100,'graph data'!$AD56+2,FALSE)/'graph data'!$CE$21</f>
        <v>-0.03940865342380208</v>
      </c>
      <c r="AT56">
        <f>VLOOKUP(AT$20,'paste data'!$A$2:$CN$100,'graph data'!$AD56+2,FALSE)/'graph data'!$CE$21</f>
        <v>-0.25725912069123724</v>
      </c>
      <c r="AU56">
        <f>VLOOKUP(AU$20,'paste data'!$A$2:$CN$100,'graph data'!$AD56+2,FALSE)/'graph data'!$CE$21</f>
        <v>0.004915156828197805</v>
      </c>
      <c r="AV56">
        <f>VLOOKUP(AV$20,'paste data'!$A$2:$CN$100,'graph data'!$AD56+2,FALSE)/'graph data'!$CE$21</f>
        <v>0.00023472379327588736</v>
      </c>
      <c r="AW56">
        <f>VLOOKUP(AW$20,'paste data'!$A$2:$CN$100,'graph data'!$AD56+2,FALSE)/'graph data'!$CE$21</f>
        <v>0.004961549321431527</v>
      </c>
      <c r="AX56">
        <f>VLOOKUP(AX$20,'paste data'!$A$2:$CN$100,'graph data'!$AD56+2,FALSE)/'graph data'!$CE$21</f>
        <v>0.039047614475329645</v>
      </c>
      <c r="AY56">
        <f>VLOOKUP(AY$20,'paste data'!$A$2:$CN$100,'graph data'!$AD56+2,FALSE)/'graph data'!$CE$21</f>
        <v>0.10775765020134684</v>
      </c>
      <c r="AZ56">
        <f>VLOOKUP(AZ$20,'paste data'!$A$2:$CN$100,'graph data'!$AD56+2,FALSE)/'graph data'!$CE$21</f>
        <v>0.056365567471522</v>
      </c>
      <c r="BA56">
        <f>VLOOKUP(BA$20,'paste data'!$A$2:$CN$100,'graph data'!$AD56+2,FALSE)/'graph data'!$CE$21</f>
        <v>-0.0833057004801094</v>
      </c>
      <c r="BB56">
        <f>VLOOKUP(BB$20,'paste data'!$A$2:$CN$100,'graph data'!$AD56+2,FALSE)/'graph data'!$CE$21</f>
        <v>-0.027053804159595532</v>
      </c>
      <c r="BC56">
        <f>VLOOKUP(BC$20,'paste data'!$A$2:$CN$100,'graph data'!$AD56+2,FALSE)/'graph data'!$CE$21</f>
        <v>-0.07845626789913172</v>
      </c>
      <c r="BD56">
        <f>VLOOKUP(BD$20,'paste data'!$A$2:$CN$100,'graph data'!$AD56+2,FALSE)/'graph data'!$CE$21</f>
        <v>-0.3650167708925841</v>
      </c>
      <c r="BE56">
        <f>VLOOKUP(BE$20,'paste data'!$A$2:$CN$100,'graph data'!$AD56+2,FALSE)/'graph data'!$CE$21</f>
        <v>-0.051450410643324195</v>
      </c>
      <c r="BG56">
        <f t="shared" si="19"/>
        <v>0.2451703742311791</v>
      </c>
      <c r="BH56">
        <f t="shared" si="20"/>
        <v>-0.6623318661894038</v>
      </c>
      <c r="BI56">
        <f t="shared" si="21"/>
        <v>0.1888048067596571</v>
      </c>
      <c r="BJ56">
        <f t="shared" si="22"/>
        <v>-0.6108814555460795</v>
      </c>
      <c r="BL56">
        <f t="shared" si="29"/>
        <v>35</v>
      </c>
      <c r="BM56">
        <f>VLOOKUP(BM$20,'paste data'!$A$2:$CN$100,'graph data'!$BL56+2,FALSE)/$CE$21</f>
        <v>-0.34533761423699055</v>
      </c>
      <c r="BN56">
        <f>VLOOKUP(BN$20,'paste data'!$A$2:$CN$100,'graph data'!$BL56+2,FALSE)/$CE$21</f>
        <v>0.6818927614049108</v>
      </c>
      <c r="BO56">
        <f>VLOOKUP(BO$20,'paste data'!$A$2:$CN$100,'graph data'!$BL56+2,FALSE)/$CE$21</f>
        <v>0.14630828074679852</v>
      </c>
      <c r="BP56">
        <f>VLOOKUP(BP$20,'paste data'!$A$2:$CN$100,'graph data'!$BL56+2,FALSE)/$CE$21</f>
        <v>0.0006609686307988273</v>
      </c>
      <c r="BQ56">
        <f>VLOOKUP(BQ$20,'paste data'!$A$2:$CN$100,'graph data'!$BL56+2,FALSE)/$CE$21</f>
        <v>0.02597261616028197</v>
      </c>
      <c r="BR56">
        <f>VLOOKUP(BR$20,'paste data'!$A$2:$CN$100,'graph data'!$BL56+2,FALSE)/$CE$21</f>
        <v>0.11967469595571772</v>
      </c>
      <c r="BS56">
        <f>VLOOKUP(BS$20,'paste data'!$A$2:$CN$100,'graph data'!$BL56+2,FALSE)/$CE$21</f>
        <v>0.5355844806581123</v>
      </c>
      <c r="BT56">
        <f>VLOOKUP(BT$20,'paste data'!$A$2:$CN$100,'graph data'!$BL56+2,FALSE)/$CE$21</f>
        <v>0.000435204039037916</v>
      </c>
      <c r="BU56">
        <f>VLOOKUP(BU$20,'paste data'!$A$2:$CN$100,'graph data'!$BL56+2,FALSE)/$CE$21</f>
        <v>0.013911887016568859</v>
      </c>
      <c r="BV56">
        <f>VLOOKUP(BV$20,'paste data'!$A$2:$CN$100,'graph data'!$BL56+2,FALSE)/$CE$21</f>
        <v>0.07793193842778778</v>
      </c>
      <c r="BW56">
        <f>VLOOKUP(BW$20,'paste data'!$A$2:$CN$100,'graph data'!$BL56+2,FALSE)/$CE$21</f>
        <v>0</v>
      </c>
      <c r="BX56">
        <f>VLOOKUP(BX$20,'paste data'!$A$2:$CN$100,'graph data'!$BL56+2,FALSE)/$CE$21</f>
        <v>0.5212373896025054</v>
      </c>
      <c r="BY56">
        <f>VLOOKUP(BY$20,'paste data'!$A$2:$CN$100,'graph data'!$BL56+2,FALSE)/$CE$21</f>
        <v>1.0272303756419012</v>
      </c>
      <c r="BZ56">
        <f>VLOOKUP(BZ$20,'paste data'!$A$2:$CN$100,'graph data'!$BL56+2,FALSE)/$CE$21</f>
        <v>0.9565449064806043</v>
      </c>
      <c r="CA56">
        <f>VLOOKUP(CA$20,'paste data'!$A$2:$CN$100,'graph data'!$BL56+2,FALSE)/$CE$21</f>
        <v>0</v>
      </c>
      <c r="CB56">
        <f>VLOOKUP(CB$20,'paste data'!$A$2:$CN$100,'graph data'!$BL56+2,FALSE)/$CE$21</f>
        <v>0.07068546916129702</v>
      </c>
      <c r="CC56">
        <f t="shared" si="23"/>
        <v>0.5991693280302932</v>
      </c>
      <c r="CF56">
        <f>VLOOKUP(CF$20,'paste data'!$A$2:$CN$100,'graph data'!$BL56+2,FALSE)</f>
        <v>441775.2706501398</v>
      </c>
      <c r="CH56">
        <v>35</v>
      </c>
      <c r="CI56">
        <f>VLOOKUP(CI$20,'paste data'!$A$2:$CN$100,'graph data'!$CH56+2,FALSE)/'graph data'!$CE$21</f>
        <v>-0.34533761423699055</v>
      </c>
      <c r="CJ56">
        <f>VLOOKUP(CJ$20,'paste data'!$A$2:$CN$100,'graph data'!$CH56+2,FALSE)/'graph data'!$CE$21</f>
        <v>-0.41716149195822466</v>
      </c>
      <c r="CK56">
        <f>VLOOKUP(CK$20,'paste data'!$A$2:$CN$100,'graph data'!$CH56+2,FALSE)/'graph data'!$CE$21</f>
        <v>-0.17492783914635432</v>
      </c>
      <c r="CL56">
        <f t="shared" si="24"/>
        <v>0.24675171686758843</v>
      </c>
      <c r="CM56">
        <f t="shared" si="16"/>
        <v>0.22705214962133025</v>
      </c>
      <c r="CN56">
        <f t="shared" si="17"/>
        <v>0.019699567246258185</v>
      </c>
      <c r="CO56" s="24">
        <f t="shared" si="18"/>
        <v>0</v>
      </c>
      <c r="CR56">
        <f>VLOOKUP(CR$20,'paste data'!$A$2:$CN$100,'graph data'!$CH56+2,FALSE)/'graph data'!$CE$21</f>
        <v>0.04608867352797507</v>
      </c>
      <c r="CS56">
        <f>VLOOKUP(CS$20,'paste data'!$A$2:$CN$100,'graph data'!$CH56+2,FALSE)/'graph data'!$CE$21</f>
        <v>0.026389106281716885</v>
      </c>
      <c r="CT56">
        <f>VLOOKUP(CT$20,'paste data'!$A$2:$CN$100,'graph data'!$CH56+2,FALSE)/'graph data'!$CE$21</f>
        <v>0.3796812476181713</v>
      </c>
      <c r="CU56">
        <f>VLOOKUP(CU$20,'paste data'!$A$2:$CN$100,'graph data'!$CH56+2,FALSE)/'graph data'!$CE$21</f>
        <v>0.15262909799684105</v>
      </c>
      <c r="CV56">
        <f>VLOOKUP(CV$20,'paste data'!$A$2:$CN$100,'graph data'!$CH56+2,FALSE)/'graph data'!$CE$21</f>
        <v>0.004915156828197805</v>
      </c>
      <c r="CW56" s="8">
        <f t="shared" si="25"/>
        <v>-0.4419706736379379</v>
      </c>
      <c r="CY56" s="5">
        <f t="shared" si="26"/>
        <v>0.14771394116864325</v>
      </c>
    </row>
    <row r="57" spans="1:103" ht="12.75">
      <c r="A57">
        <f t="shared" si="27"/>
        <v>36</v>
      </c>
      <c r="B57">
        <f>VLOOKUP(B$20,'paste data'!$A$2:$CN$100,'graph data'!$A57+2,FALSE)/'graph data'!$CE$21</f>
        <v>-0.6391499423961131</v>
      </c>
      <c r="C57">
        <f>VLOOKUP(C$20,'paste data'!$A$2:$CN$100,'graph data'!$A57+2,FALSE)/'graph data'!$CE$21</f>
        <v>-0.45369742000414964</v>
      </c>
      <c r="D57">
        <f>VLOOKUP(D$20,'paste data'!$A$2:$CN$100,'graph data'!$A57+2,FALSE)/'graph data'!$CE$21</f>
        <v>-0.18545252239196347</v>
      </c>
      <c r="E57">
        <f>VLOOKUP(E$20,'paste data'!$A$2:$CN$100,'graph data'!$A57+2,FALSE)/'graph data'!$CE$21</f>
        <v>0.16866373762474676</v>
      </c>
      <c r="F57">
        <f>VLOOKUP(F$20,'paste data'!$A$2:$CN$100,'graph data'!$A57+2,FALSE)/'graph data'!$CE$21</f>
        <v>-0.3541162600167102</v>
      </c>
      <c r="G57">
        <f>VLOOKUP(G$20,'paste data'!$A$2:$CN$100,'graph data'!$A57+2,FALSE)/'graph data'!$CE$21</f>
        <v>-0.041615115996119646</v>
      </c>
      <c r="H57">
        <f>VLOOKUP(H$20,'paste data'!$A$2:$CN$100,'graph data'!$A57+2,FALSE)/'graph data'!$CE$21</f>
        <v>0.0006609686307988274</v>
      </c>
      <c r="I57">
        <f>VLOOKUP(I$20,'paste data'!$A$2:$CN$100,'graph data'!$A57+2,FALSE)/'graph data'!$CE$21</f>
        <v>0.2043809958321271</v>
      </c>
      <c r="J57">
        <f>VLOOKUP(J$20,'paste data'!$A$2:$CN$100,'graph data'!$A57+2,FALSE)/'graph data'!$CE$21</f>
        <v>-0.6341812851137794</v>
      </c>
      <c r="K57">
        <f>VLOOKUP(K$20,'paste data'!$A$2:$CN$100,'graph data'!$A57+2,FALSE)/'graph data'!$CE$21</f>
        <v>0</v>
      </c>
      <c r="L57">
        <f>VLOOKUP(L$20,'paste data'!$A$2:$CN$100,'graph data'!$A57+2,FALSE)/'graph data'!$CE$21</f>
        <v>0</v>
      </c>
      <c r="M57">
        <f>VLOOKUP(M$20,'paste data'!$A$2:$CN$100,'graph data'!$A57+2,FALSE)/'graph data'!$CE$21</f>
        <v>0</v>
      </c>
      <c r="N57">
        <f>VLOOKUP(N$20,'paste data'!$A$2:$CN$100,'graph data'!$A57+2,FALSE)/'graph data'!$CE$21</f>
        <v>-0.041615115996119646</v>
      </c>
      <c r="O57">
        <f>VLOOKUP(O$20,'paste data'!$A$2:$CN$100,'graph data'!$A57+2,FALSE)/'graph data'!$CE$21</f>
        <v>-0.036445038493287556</v>
      </c>
      <c r="P57">
        <f>VLOOKUP(P$20,'paste data'!$A$2:$CN$100,'graph data'!$A57+2,FALSE)/'graph data'!$CE$21</f>
        <v>-0.011256120786204714</v>
      </c>
      <c r="Q57">
        <f>VLOOKUP(Q$20,'paste data'!$A$2:$CN$100,'graph data'!$A57+2,FALSE)/'graph data'!$CE$21</f>
        <v>-0.07107157731754203</v>
      </c>
      <c r="R57">
        <f>VLOOKUP(R$20,'paste data'!$A$2:$CN$100,'graph data'!$A57+2,FALSE)/'graph data'!$CE$21</f>
        <v>-0.025064669798809506</v>
      </c>
      <c r="S57">
        <f>VLOOKUP(S$20,'paste data'!$A$2:$CN$100,'graph data'!$A57+2,FALSE)/'graph data'!$CE$21</f>
        <v>0.0006609686307988274</v>
      </c>
      <c r="T57">
        <f>VLOOKUP(T$20,'paste data'!$A$2:$CN$100,'graph data'!$A57+2,FALSE)/'graph data'!$CE$21</f>
        <v>0.02661754984355544</v>
      </c>
      <c r="U57">
        <f>VLOOKUP(U$20,'paste data'!$A$2:$CN$100,'graph data'!$A57+2,FALSE)/'graph data'!$CE$21</f>
        <v>0</v>
      </c>
      <c r="V57">
        <f>VLOOKUP(V$20,'paste data'!$A$2:$CN$100,'graph data'!$A57+2,FALSE)/'graph data'!$CE$21</f>
        <v>0.11967469595571763</v>
      </c>
      <c r="W57">
        <f>VLOOKUP(W$20,'paste data'!$A$2:$CN$100,'graph data'!$A57+2,FALSE)/'graph data'!$CE$21</f>
        <v>0.021710523194674848</v>
      </c>
      <c r="X57">
        <f>VLOOKUP(X$20,'paste data'!$A$2:$CN$100,'graph data'!$A57+2,FALSE)/'graph data'!$CE$21</f>
        <v>-0.042276084626918474</v>
      </c>
      <c r="Y57">
        <f>VLOOKUP(Y$20,'paste data'!$A$2:$CN$100,'graph data'!$A57+2,FALSE)/'graph data'!$CE$21</f>
        <v>-0.063062588336843</v>
      </c>
      <c r="Z57">
        <f>VLOOKUP(Z$20,'paste data'!$A$2:$CN$100,'graph data'!$A57+2,FALSE)/'graph data'!$CE$21</f>
        <v>-0.011256120786204714</v>
      </c>
      <c r="AA57">
        <f>VLOOKUP(AA$20,'paste data'!$A$2:$CN$100,'graph data'!$A57+2,FALSE)/'graph data'!$CE$21</f>
        <v>-0.19074627327325966</v>
      </c>
      <c r="AB57">
        <f>VLOOKUP(AB$20,'paste data'!$A$2:$CN$100,'graph data'!$A57+2,FALSE)/'graph data'!$CE$21</f>
        <v>-0.046775192993484364</v>
      </c>
      <c r="AD57">
        <f t="shared" si="28"/>
        <v>36</v>
      </c>
      <c r="AE57">
        <f>VLOOKUP(AE$20,'paste data'!$A$2:$CN$100,'graph data'!$AD57+2,FALSE)/'graph data'!$CE$21</f>
        <v>-0.45369742000414964</v>
      </c>
      <c r="AF57">
        <f>VLOOKUP(AF$20,'paste data'!$A$2:$CN$100,'graph data'!$AD57+2,FALSE)/'graph data'!$CE$21</f>
        <v>0.24000962248413407</v>
      </c>
      <c r="AG57">
        <f>VLOOKUP(AG$20,'paste data'!$A$2:$CN$100,'graph data'!$AD57+2,FALSE)/'graph data'!$CE$21</f>
        <v>-0.6937070424882839</v>
      </c>
      <c r="AH57">
        <f>VLOOKUP(AH$20,'paste data'!$A$2:$CN$100,'graph data'!$AD57+2,FALSE)/'graph data'!$CE$21</f>
        <v>-0.02389713072249746</v>
      </c>
      <c r="AI57">
        <f>VLOOKUP(AI$20,'paste data'!$A$2:$CN$100,'graph data'!$AD57+2,FALSE)/'graph data'!$CE$21</f>
        <v>0.03562862665200696</v>
      </c>
      <c r="AJ57">
        <f>VLOOKUP(AJ$20,'paste data'!$A$2:$CN$100,'graph data'!$AD57+2,FALSE)/'graph data'!$CE$21</f>
        <v>-0.05952575737450442</v>
      </c>
      <c r="AK57">
        <f>VLOOKUP(AK$20,'paste data'!$A$2:$CN$100,'graph data'!$AD57+2,FALSE)/'graph data'!$CE$21</f>
        <v>-0.4298002892816522</v>
      </c>
      <c r="AL57">
        <f>VLOOKUP(AL$20,'paste data'!$A$2:$CN$100,'graph data'!$AD57+2,FALSE)/'graph data'!$CE$21</f>
        <v>0.2043809958321271</v>
      </c>
      <c r="AM57">
        <f>VLOOKUP(AM$20,'paste data'!$A$2:$CN$100,'graph data'!$AD57+2,FALSE)/'graph data'!$CE$21</f>
        <v>-0.6341812851137794</v>
      </c>
      <c r="AN57">
        <f>VLOOKUP(AN$20,'paste data'!$A$2:$CN$100,'graph data'!$AD57+2,FALSE)/'graph data'!$CE$21</f>
        <v>0</v>
      </c>
      <c r="AO57">
        <f>VLOOKUP(AO$20,'paste data'!$A$2:$CN$100,'graph data'!$AD57+2,FALSE)/'graph data'!$CE$21</f>
        <v>0</v>
      </c>
      <c r="AP57">
        <f>VLOOKUP(AP$20,'paste data'!$A$2:$CN$100,'graph data'!$AD57+2,FALSE)/'graph data'!$CE$21</f>
        <v>0</v>
      </c>
      <c r="AQ57">
        <f>VLOOKUP(AQ$20,'paste data'!$A$2:$CN$100,'graph data'!$AD57+2,FALSE)/'graph data'!$CE$21</f>
        <v>-0.09581275124935866</v>
      </c>
      <c r="AR57">
        <f>VLOOKUP(AR$20,'paste data'!$A$2:$CN$100,'graph data'!$AD57+2,FALSE)/'graph data'!$CE$21</f>
        <v>-0.022436356322782472</v>
      </c>
      <c r="AS57">
        <f>VLOOKUP(AS$20,'paste data'!$A$2:$CN$100,'graph data'!$AD57+2,FALSE)/'graph data'!$CE$21</f>
        <v>-0.043591098686921806</v>
      </c>
      <c r="AT57">
        <f>VLOOKUP(AT$20,'paste data'!$A$2:$CN$100,'graph data'!$AD57+2,FALSE)/'graph data'!$CE$21</f>
        <v>-0.27706979949822214</v>
      </c>
      <c r="AU57">
        <f>VLOOKUP(AU$20,'paste data'!$A$2:$CN$100,'graph data'!$AD57+2,FALSE)/'graph data'!$CE$21</f>
        <v>0.009109716475632886</v>
      </c>
      <c r="AV57">
        <f>VLOOKUP(AV$20,'paste data'!$A$2:$CN$100,'graph data'!$AD57+2,FALSE)/'graph data'!$CE$21</f>
        <v>0.00022417845301900475</v>
      </c>
      <c r="AW57">
        <f>VLOOKUP(AW$20,'paste data'!$A$2:$CN$100,'graph data'!$AD57+2,FALSE)/'graph data'!$CE$21</f>
        <v>0.004509968638150246</v>
      </c>
      <c r="AX57">
        <f>VLOOKUP(AX$20,'paste data'!$A$2:$CN$100,'graph data'!$AD57+2,FALSE)/'graph data'!$CE$21</f>
        <v>0.038532480062497584</v>
      </c>
      <c r="AY57">
        <f>VLOOKUP(AY$20,'paste data'!$A$2:$CN$100,'graph data'!$AD57+2,FALSE)/'graph data'!$CE$21</f>
        <v>0.10500604636860332</v>
      </c>
      <c r="AZ57">
        <f>VLOOKUP(AZ$20,'paste data'!$A$2:$CN$100,'graph data'!$AD57+2,FALSE)/'graph data'!$CE$21</f>
        <v>0.05610832230985695</v>
      </c>
      <c r="BA57">
        <f>VLOOKUP(BA$20,'paste data'!$A$2:$CN$100,'graph data'!$AD57+2,FALSE)/'graph data'!$CE$21</f>
        <v>-0.09603692970237765</v>
      </c>
      <c r="BB57">
        <f>VLOOKUP(BB$20,'paste data'!$A$2:$CN$100,'graph data'!$AD57+2,FALSE)/'graph data'!$CE$21</f>
        <v>-0.026946324960932716</v>
      </c>
      <c r="BC57">
        <f>VLOOKUP(BC$20,'paste data'!$A$2:$CN$100,'graph data'!$AD57+2,FALSE)/'graph data'!$CE$21</f>
        <v>-0.08212357874941939</v>
      </c>
      <c r="BD57">
        <f>VLOOKUP(BD$20,'paste data'!$A$2:$CN$100,'graph data'!$AD57+2,FALSE)/'graph data'!$CE$21</f>
        <v>-0.38207584586682547</v>
      </c>
      <c r="BE57">
        <f>VLOOKUP(BE$20,'paste data'!$A$2:$CN$100,'graph data'!$AD57+2,FALSE)/'graph data'!$CE$21</f>
        <v>-0.046998605834224064</v>
      </c>
      <c r="BG57">
        <f t="shared" si="19"/>
        <v>0.24000962248413407</v>
      </c>
      <c r="BH57">
        <f t="shared" si="20"/>
        <v>-0.6937070424882839</v>
      </c>
      <c r="BI57">
        <f t="shared" si="21"/>
        <v>0.18390130017427714</v>
      </c>
      <c r="BJ57">
        <f t="shared" si="22"/>
        <v>-0.6467084366540597</v>
      </c>
      <c r="BL57">
        <f t="shared" si="29"/>
        <v>36</v>
      </c>
      <c r="BM57">
        <f>VLOOKUP(BM$20,'paste data'!$A$2:$CN$100,'graph data'!$BL57+2,FALSE)/$CE$21</f>
        <v>-0.35557361902051987</v>
      </c>
      <c r="BN57">
        <f>VLOOKUP(BN$20,'paste data'!$A$2:$CN$100,'graph data'!$BL57+2,FALSE)/$CE$21</f>
        <v>0.6776783695297965</v>
      </c>
      <c r="BO57">
        <f>VLOOKUP(BO$20,'paste data'!$A$2:$CN$100,'graph data'!$BL57+2,FALSE)/$CE$21</f>
        <v>0.14695321443007198</v>
      </c>
      <c r="BP57">
        <f>VLOOKUP(BP$20,'paste data'!$A$2:$CN$100,'graph data'!$BL57+2,FALSE)/$CE$21</f>
        <v>0.0006609686307988273</v>
      </c>
      <c r="BQ57">
        <f>VLOOKUP(BQ$20,'paste data'!$A$2:$CN$100,'graph data'!$BL57+2,FALSE)/$CE$21</f>
        <v>0.026617549843555435</v>
      </c>
      <c r="BR57">
        <f>VLOOKUP(BR$20,'paste data'!$A$2:$CN$100,'graph data'!$BL57+2,FALSE)/$CE$21</f>
        <v>0.11967469595571772</v>
      </c>
      <c r="BS57">
        <f>VLOOKUP(BS$20,'paste data'!$A$2:$CN$100,'graph data'!$BL57+2,FALSE)/$CE$21</f>
        <v>0.5307251550997246</v>
      </c>
      <c r="BT57">
        <f>VLOOKUP(BT$20,'paste data'!$A$2:$CN$100,'graph data'!$BL57+2,FALSE)/$CE$21</f>
        <v>0.00011954473467709953</v>
      </c>
      <c r="BU57">
        <f>VLOOKUP(BU$20,'paste data'!$A$2:$CN$100,'graph data'!$BL57+2,FALSE)/$CE$21</f>
        <v>0.013959248914176738</v>
      </c>
      <c r="BV57">
        <f>VLOOKUP(BV$20,'paste data'!$A$2:$CN$100,'graph data'!$BL57+2,FALSE)/$CE$21</f>
        <v>0.07795920453338782</v>
      </c>
      <c r="BW57">
        <f>VLOOKUP(BW$20,'paste data'!$A$2:$CN$100,'graph data'!$BL57+2,FALSE)/$CE$21</f>
        <v>0</v>
      </c>
      <c r="BX57">
        <f>VLOOKUP(BX$20,'paste data'!$A$2:$CN$100,'graph data'!$BL57+2,FALSE)/$CE$21</f>
        <v>0.5166463614508707</v>
      </c>
      <c r="BY57">
        <f>VLOOKUP(BY$20,'paste data'!$A$2:$CN$100,'graph data'!$BL57+2,FALSE)/$CE$21</f>
        <v>1.0332519885503164</v>
      </c>
      <c r="BZ57">
        <f>VLOOKUP(BZ$20,'paste data'!$A$2:$CN$100,'graph data'!$BL57+2,FALSE)/$CE$21</f>
        <v>0.9557598106145675</v>
      </c>
      <c r="CA57">
        <f>VLOOKUP(CA$20,'paste data'!$A$2:$CN$100,'graph data'!$BL57+2,FALSE)/$CE$21</f>
        <v>0</v>
      </c>
      <c r="CB57">
        <f>VLOOKUP(CB$20,'paste data'!$A$2:$CN$100,'graph data'!$BL57+2,FALSE)/$CE$21</f>
        <v>0.07749217793574896</v>
      </c>
      <c r="CC57">
        <f t="shared" si="23"/>
        <v>0.5946055659842585</v>
      </c>
      <c r="CF57">
        <f>VLOOKUP(CF$20,'paste data'!$A$2:$CN$100,'graph data'!$BL57+2,FALSE)</f>
        <v>444364.9523178992</v>
      </c>
      <c r="CH57">
        <v>36</v>
      </c>
      <c r="CI57">
        <f>VLOOKUP(CI$20,'paste data'!$A$2:$CN$100,'graph data'!$CH57+2,FALSE)/'graph data'!$CE$21</f>
        <v>-0.35557361902051987</v>
      </c>
      <c r="CJ57">
        <f>VLOOKUP(CJ$20,'paste data'!$A$2:$CN$100,'graph data'!$CH57+2,FALSE)/'graph data'!$CE$21</f>
        <v>-0.45369742000414964</v>
      </c>
      <c r="CK57">
        <f>VLOOKUP(CK$20,'paste data'!$A$2:$CN$100,'graph data'!$CH57+2,FALSE)/'graph data'!$CE$21</f>
        <v>-0.18545252239196347</v>
      </c>
      <c r="CL57">
        <f t="shared" si="24"/>
        <v>0.28357632337559324</v>
      </c>
      <c r="CM57">
        <f t="shared" si="16"/>
        <v>0.26375510130573987</v>
      </c>
      <c r="CN57">
        <f t="shared" si="17"/>
        <v>0.019821222069853345</v>
      </c>
      <c r="CO57" s="24">
        <f t="shared" si="18"/>
        <v>0</v>
      </c>
      <c r="CR57">
        <f>VLOOKUP(CR$20,'paste data'!$A$2:$CN$100,'graph data'!$CH57+2,FALSE)/'graph data'!$CE$21</f>
        <v>0.04637329447307961</v>
      </c>
      <c r="CS57">
        <f>VLOOKUP(CS$20,'paste data'!$A$2:$CN$100,'graph data'!$CH57+2,FALSE)/'graph data'!$CE$21</f>
        <v>0.026552072403226268</v>
      </c>
      <c r="CT57">
        <f>VLOOKUP(CT$20,'paste data'!$A$2:$CN$100,'graph data'!$CH57+2,FALSE)/'graph data'!$CE$21</f>
        <v>0.4106485487916715</v>
      </c>
      <c r="CU57">
        <f>VLOOKUP(CU$20,'paste data'!$A$2:$CN$100,'graph data'!$CH57+2,FALSE)/'graph data'!$CE$21</f>
        <v>0.1468934474859316</v>
      </c>
      <c r="CV57">
        <f>VLOOKUP(CV$20,'paste data'!$A$2:$CN$100,'graph data'!$CH57+2,FALSE)/'graph data'!$CE$21</f>
        <v>0.009109716475632886</v>
      </c>
      <c r="CW57" s="8">
        <f t="shared" si="25"/>
        <v>-0.41311683327512133</v>
      </c>
      <c r="CY57" s="5">
        <f t="shared" si="26"/>
        <v>0.13778373101029873</v>
      </c>
    </row>
    <row r="58" spans="1:103" ht="12.75">
      <c r="A58">
        <f t="shared" si="27"/>
        <v>37</v>
      </c>
      <c r="B58">
        <f>VLOOKUP(B$20,'paste data'!$A$2:$CN$100,'graph data'!$A58+2,FALSE)/'graph data'!$CE$21</f>
        <v>-0.6898913400406286</v>
      </c>
      <c r="C58">
        <f>VLOOKUP(C$20,'paste data'!$A$2:$CN$100,'graph data'!$A58+2,FALSE)/'graph data'!$CE$21</f>
        <v>-0.4919597767241512</v>
      </c>
      <c r="D58">
        <f>VLOOKUP(D$20,'paste data'!$A$2:$CN$100,'graph data'!$A58+2,FALSE)/'graph data'!$CE$21</f>
        <v>-0.19793156331647732</v>
      </c>
      <c r="E58">
        <f>VLOOKUP(E$20,'paste data'!$A$2:$CN$100,'graph data'!$A58+2,FALSE)/'graph data'!$CE$21</f>
        <v>0.16920065054847433</v>
      </c>
      <c r="F58">
        <f>VLOOKUP(F$20,'paste data'!$A$2:$CN$100,'graph data'!$A58+2,FALSE)/'graph data'!$CE$21</f>
        <v>-0.36713221386495165</v>
      </c>
      <c r="G58">
        <f>VLOOKUP(G$20,'paste data'!$A$2:$CN$100,'graph data'!$A58+2,FALSE)/'graph data'!$CE$21</f>
        <v>-0.04335024042355817</v>
      </c>
      <c r="H58">
        <f>VLOOKUP(H$20,'paste data'!$A$2:$CN$100,'graph data'!$A58+2,FALSE)/'graph data'!$CE$21</f>
        <v>0.0006609686307988275</v>
      </c>
      <c r="I58">
        <f>VLOOKUP(I$20,'paste data'!$A$2:$CN$100,'graph data'!$A58+2,FALSE)/'graph data'!$CE$21</f>
        <v>0.1997991464800251</v>
      </c>
      <c r="J58">
        <f>VLOOKUP(J$20,'paste data'!$A$2:$CN$100,'graph data'!$A58+2,FALSE)/'graph data'!$CE$21</f>
        <v>-0.6665992954565184</v>
      </c>
      <c r="K58">
        <f>VLOOKUP(K$20,'paste data'!$A$2:$CN$100,'graph data'!$A58+2,FALSE)/'graph data'!$CE$21</f>
        <v>0</v>
      </c>
      <c r="L58">
        <f>VLOOKUP(L$20,'paste data'!$A$2:$CN$100,'graph data'!$A58+2,FALSE)/'graph data'!$CE$21</f>
        <v>0</v>
      </c>
      <c r="M58">
        <f>VLOOKUP(M$20,'paste data'!$A$2:$CN$100,'graph data'!$A58+2,FALSE)/'graph data'!$CE$21</f>
        <v>0</v>
      </c>
      <c r="N58">
        <f>VLOOKUP(N$20,'paste data'!$A$2:$CN$100,'graph data'!$A58+2,FALSE)/'graph data'!$CE$21</f>
        <v>-0.04335024042355817</v>
      </c>
      <c r="O58">
        <f>VLOOKUP(O$20,'paste data'!$A$2:$CN$100,'graph data'!$A58+2,FALSE)/'graph data'!$CE$21</f>
        <v>-0.03769499249043913</v>
      </c>
      <c r="P58">
        <f>VLOOKUP(P$20,'paste data'!$A$2:$CN$100,'graph data'!$A58+2,FALSE)/'graph data'!$CE$21</f>
        <v>-0.01131745344686141</v>
      </c>
      <c r="Q58">
        <f>VLOOKUP(Q$20,'paste data'!$A$2:$CN$100,'graph data'!$A58+2,FALSE)/'graph data'!$CE$21</f>
        <v>-0.07890031834394283</v>
      </c>
      <c r="R58">
        <f>VLOOKUP(R$20,'paste data'!$A$2:$CN$100,'graph data'!$A58+2,FALSE)/'graph data'!$CE$21</f>
        <v>-0.026668558611675774</v>
      </c>
      <c r="S58">
        <f>VLOOKUP(S$20,'paste data'!$A$2:$CN$100,'graph data'!$A58+2,FALSE)/'graph data'!$CE$21</f>
        <v>0.0006609686307988275</v>
      </c>
      <c r="T58">
        <f>VLOOKUP(T$20,'paste data'!$A$2:$CN$100,'graph data'!$A58+2,FALSE)/'graph data'!$CE$21</f>
        <v>0.02711685277809491</v>
      </c>
      <c r="U58">
        <f>VLOOKUP(U$20,'paste data'!$A$2:$CN$100,'graph data'!$A58+2,FALSE)/'graph data'!$CE$21</f>
        <v>0</v>
      </c>
      <c r="V58">
        <f>VLOOKUP(V$20,'paste data'!$A$2:$CN$100,'graph data'!$A58+2,FALSE)/'graph data'!$CE$21</f>
        <v>0.11967469595571766</v>
      </c>
      <c r="W58">
        <f>VLOOKUP(W$20,'paste data'!$A$2:$CN$100,'graph data'!$A58+2,FALSE)/'graph data'!$CE$21</f>
        <v>0.02174813318386298</v>
      </c>
      <c r="X58">
        <f>VLOOKUP(X$20,'paste data'!$A$2:$CN$100,'graph data'!$A58+2,FALSE)/'graph data'!$CE$21</f>
        <v>-0.044011209054357</v>
      </c>
      <c r="Y58">
        <f>VLOOKUP(Y$20,'paste data'!$A$2:$CN$100,'graph data'!$A58+2,FALSE)/'graph data'!$CE$21</f>
        <v>-0.06481184526853404</v>
      </c>
      <c r="Z58">
        <f>VLOOKUP(Z$20,'paste data'!$A$2:$CN$100,'graph data'!$A58+2,FALSE)/'graph data'!$CE$21</f>
        <v>-0.01131745344686141</v>
      </c>
      <c r="AA58">
        <f>VLOOKUP(AA$20,'paste data'!$A$2:$CN$100,'graph data'!$A58+2,FALSE)/'graph data'!$CE$21</f>
        <v>-0.19857501429966049</v>
      </c>
      <c r="AB58">
        <f>VLOOKUP(AB$20,'paste data'!$A$2:$CN$100,'graph data'!$A58+2,FALSE)/'graph data'!$CE$21</f>
        <v>-0.04841669179553876</v>
      </c>
      <c r="AD58">
        <f t="shared" si="28"/>
        <v>37</v>
      </c>
      <c r="AE58">
        <f>VLOOKUP(AE$20,'paste data'!$A$2:$CN$100,'graph data'!$AD58+2,FALSE)/'graph data'!$CE$21</f>
        <v>-0.4919597767241512</v>
      </c>
      <c r="AF58">
        <f>VLOOKUP(AF$20,'paste data'!$A$2:$CN$100,'graph data'!$AD58+2,FALSE)/'graph data'!$CE$21</f>
        <v>0.2356182978843223</v>
      </c>
      <c r="AG58">
        <f>VLOOKUP(AG$20,'paste data'!$A$2:$CN$100,'graph data'!$AD58+2,FALSE)/'graph data'!$CE$21</f>
        <v>-0.7275780746084737</v>
      </c>
      <c r="AH58">
        <f>VLOOKUP(AH$20,'paste data'!$A$2:$CN$100,'graph data'!$AD58+2,FALSE)/'graph data'!$CE$21</f>
        <v>-0.02515962774765802</v>
      </c>
      <c r="AI58">
        <f>VLOOKUP(AI$20,'paste data'!$A$2:$CN$100,'graph data'!$AD58+2,FALSE)/'graph data'!$CE$21</f>
        <v>0.035819151404297166</v>
      </c>
      <c r="AJ58">
        <f>VLOOKUP(AJ$20,'paste data'!$A$2:$CN$100,'graph data'!$AD58+2,FALSE)/'graph data'!$CE$21</f>
        <v>-0.06097877915195518</v>
      </c>
      <c r="AK58">
        <f>VLOOKUP(AK$20,'paste data'!$A$2:$CN$100,'graph data'!$AD58+2,FALSE)/'graph data'!$CE$21</f>
        <v>-0.4668001489764932</v>
      </c>
      <c r="AL58">
        <f>VLOOKUP(AL$20,'paste data'!$A$2:$CN$100,'graph data'!$AD58+2,FALSE)/'graph data'!$CE$21</f>
        <v>0.1997991464800251</v>
      </c>
      <c r="AM58">
        <f>VLOOKUP(AM$20,'paste data'!$A$2:$CN$100,'graph data'!$AD58+2,FALSE)/'graph data'!$CE$21</f>
        <v>-0.6665992954565184</v>
      </c>
      <c r="AN58">
        <f>VLOOKUP(AN$20,'paste data'!$A$2:$CN$100,'graph data'!$AD58+2,FALSE)/'graph data'!$CE$21</f>
        <v>0</v>
      </c>
      <c r="AO58">
        <f>VLOOKUP(AO$20,'paste data'!$A$2:$CN$100,'graph data'!$AD58+2,FALSE)/'graph data'!$CE$21</f>
        <v>0</v>
      </c>
      <c r="AP58">
        <f>VLOOKUP(AP$20,'paste data'!$A$2:$CN$100,'graph data'!$AD58+2,FALSE)/'graph data'!$CE$21</f>
        <v>0</v>
      </c>
      <c r="AQ58">
        <f>VLOOKUP(AQ$20,'paste data'!$A$2:$CN$100,'graph data'!$AD58+2,FALSE)/'graph data'!$CE$21</f>
        <v>-0.1082891610676693</v>
      </c>
      <c r="AR58">
        <f>VLOOKUP(AR$20,'paste data'!$A$2:$CN$100,'graph data'!$AD58+2,FALSE)/'graph data'!$CE$21</f>
        <v>-0.022461092861539026</v>
      </c>
      <c r="AS58">
        <f>VLOOKUP(AS$20,'paste data'!$A$2:$CN$100,'graph data'!$AD58+2,FALSE)/'graph data'!$CE$21</f>
        <v>-0.04933893195897498</v>
      </c>
      <c r="AT58">
        <f>VLOOKUP(AT$20,'paste data'!$A$2:$CN$100,'graph data'!$AD58+2,FALSE)/'graph data'!$CE$21</f>
        <v>-0.2957650333130576</v>
      </c>
      <c r="AU58">
        <f>VLOOKUP(AU$20,'paste data'!$A$2:$CN$100,'graph data'!$AD58+2,FALSE)/'graph data'!$CE$21</f>
        <v>0.009054070224747681</v>
      </c>
      <c r="AV58">
        <f>VLOOKUP(AV$20,'paste data'!$A$2:$CN$100,'graph data'!$AD58+2,FALSE)/'graph data'!$CE$21</f>
        <v>0.00011711580329307077</v>
      </c>
      <c r="AW58">
        <f>VLOOKUP(AW$20,'paste data'!$A$2:$CN$100,'graph data'!$AD58+2,FALSE)/'graph data'!$CE$21</f>
        <v>0.004375112805592404</v>
      </c>
      <c r="AX58">
        <f>VLOOKUP(AX$20,'paste data'!$A$2:$CN$100,'graph data'!$AD58+2,FALSE)/'graph data'!$CE$21</f>
        <v>0.03790898049750126</v>
      </c>
      <c r="AY58">
        <f>VLOOKUP(AY$20,'paste data'!$A$2:$CN$100,'graph data'!$AD58+2,FALSE)/'graph data'!$CE$21</f>
        <v>0.10423009058596897</v>
      </c>
      <c r="AZ58">
        <f>VLOOKUP(AZ$20,'paste data'!$A$2:$CN$100,'graph data'!$AD58+2,FALSE)/'graph data'!$CE$21</f>
        <v>0.05316784678766944</v>
      </c>
      <c r="BA58">
        <f>VLOOKUP(BA$20,'paste data'!$A$2:$CN$100,'graph data'!$AD58+2,FALSE)/'graph data'!$CE$21</f>
        <v>-0.10840627687096237</v>
      </c>
      <c r="BB58">
        <f>VLOOKUP(BB$20,'paste data'!$A$2:$CN$100,'graph data'!$AD58+2,FALSE)/'graph data'!$CE$21</f>
        <v>-0.02683620566713143</v>
      </c>
      <c r="BC58">
        <f>VLOOKUP(BC$20,'paste data'!$A$2:$CN$100,'graph data'!$AD58+2,FALSE)/'graph data'!$CE$21</f>
        <v>-0.08724791245647623</v>
      </c>
      <c r="BD58">
        <f>VLOOKUP(BD$20,'paste data'!$A$2:$CN$100,'graph data'!$AD58+2,FALSE)/'graph data'!$CE$21</f>
        <v>-0.39999512389902653</v>
      </c>
      <c r="BE58">
        <f>VLOOKUP(BE$20,'paste data'!$A$2:$CN$100,'graph data'!$AD58+2,FALSE)/'graph data'!$CE$21</f>
        <v>-0.044113776562921765</v>
      </c>
      <c r="BG58">
        <f t="shared" si="19"/>
        <v>0.2356182978843223</v>
      </c>
      <c r="BH58">
        <f t="shared" si="20"/>
        <v>-0.7275780746084737</v>
      </c>
      <c r="BI58">
        <f t="shared" si="21"/>
        <v>0.18245045109665284</v>
      </c>
      <c r="BJ58">
        <f t="shared" si="22"/>
        <v>-0.6834642980455519</v>
      </c>
      <c r="BL58">
        <f t="shared" si="29"/>
        <v>37</v>
      </c>
      <c r="BM58">
        <f>VLOOKUP(BM$20,'paste data'!$A$2:$CN$100,'graph data'!$BL58+2,FALSE)/$CE$21</f>
        <v>-0.36029448296856265</v>
      </c>
      <c r="BN58">
        <f>VLOOKUP(BN$20,'paste data'!$A$2:$CN$100,'graph data'!$BL58+2,FALSE)/$CE$21</f>
        <v>0.6772859606079273</v>
      </c>
      <c r="BO58">
        <f>VLOOKUP(BO$20,'paste data'!$A$2:$CN$100,'graph data'!$BL58+2,FALSE)/$CE$21</f>
        <v>0.14745251736461143</v>
      </c>
      <c r="BP58">
        <f>VLOOKUP(BP$20,'paste data'!$A$2:$CN$100,'graph data'!$BL58+2,FALSE)/$CE$21</f>
        <v>0.0006609686307988273</v>
      </c>
      <c r="BQ58">
        <f>VLOOKUP(BQ$20,'paste data'!$A$2:$CN$100,'graph data'!$BL58+2,FALSE)/$CE$21</f>
        <v>0.02711685277809489</v>
      </c>
      <c r="BR58">
        <f>VLOOKUP(BR$20,'paste data'!$A$2:$CN$100,'graph data'!$BL58+2,FALSE)/$CE$21</f>
        <v>0.11967469595571772</v>
      </c>
      <c r="BS58">
        <f>VLOOKUP(BS$20,'paste data'!$A$2:$CN$100,'graph data'!$BL58+2,FALSE)/$CE$21</f>
        <v>0.5298334432433158</v>
      </c>
      <c r="BT58">
        <f>VLOOKUP(BT$20,'paste data'!$A$2:$CN$100,'graph data'!$BL58+2,FALSE)/$CE$21</f>
        <v>0</v>
      </c>
      <c r="BU58">
        <f>VLOOKUP(BU$20,'paste data'!$A$2:$CN$100,'graph data'!$BL58+2,FALSE)/$CE$21</f>
        <v>0.014242271032832241</v>
      </c>
      <c r="BV58">
        <f>VLOOKUP(BV$20,'paste data'!$A$2:$CN$100,'graph data'!$BL58+2,FALSE)/$CE$21</f>
        <v>0.07830345441988658</v>
      </c>
      <c r="BW58">
        <f>VLOOKUP(BW$20,'paste data'!$A$2:$CN$100,'graph data'!$BL58+2,FALSE)/$CE$21</f>
        <v>0</v>
      </c>
      <c r="BX58">
        <f>VLOOKUP(BX$20,'paste data'!$A$2:$CN$100,'graph data'!$BL58+2,FALSE)/$CE$21</f>
        <v>0.5155911722104837</v>
      </c>
      <c r="BY58">
        <f>VLOOKUP(BY$20,'paste data'!$A$2:$CN$100,'graph data'!$BL58+2,FALSE)/$CE$21</f>
        <v>1.03758044357649</v>
      </c>
      <c r="BZ58">
        <f>VLOOKUP(BZ$20,'paste data'!$A$2:$CN$100,'graph data'!$BL58+2,FALSE)/$CE$21</f>
        <v>0.9527071931512313</v>
      </c>
      <c r="CA58">
        <f>VLOOKUP(CA$20,'paste data'!$A$2:$CN$100,'graph data'!$BL58+2,FALSE)/$CE$21</f>
        <v>0</v>
      </c>
      <c r="CB58">
        <f>VLOOKUP(CB$20,'paste data'!$A$2:$CN$100,'graph data'!$BL58+2,FALSE)/$CE$21</f>
        <v>0.0848732504252586</v>
      </c>
      <c r="CC58">
        <f t="shared" si="23"/>
        <v>0.5938946266303703</v>
      </c>
      <c r="CF58">
        <f>VLOOKUP(CF$20,'paste data'!$A$2:$CN$100,'graph data'!$BL58+2,FALSE)</f>
        <v>446226.4669654678</v>
      </c>
      <c r="CH58">
        <v>37</v>
      </c>
      <c r="CI58">
        <f>VLOOKUP(CI$20,'paste data'!$A$2:$CN$100,'graph data'!$CH58+2,FALSE)/'graph data'!$CE$21</f>
        <v>-0.36029448296856265</v>
      </c>
      <c r="CJ58">
        <f>VLOOKUP(CJ$20,'paste data'!$A$2:$CN$100,'graph data'!$CH58+2,FALSE)/'graph data'!$CE$21</f>
        <v>-0.4919597767241512</v>
      </c>
      <c r="CK58">
        <f>VLOOKUP(CK$20,'paste data'!$A$2:$CN$100,'graph data'!$CH58+2,FALSE)/'graph data'!$CE$21</f>
        <v>-0.19793156331647732</v>
      </c>
      <c r="CL58">
        <f t="shared" si="24"/>
        <v>0.3295968570720659</v>
      </c>
      <c r="CM58">
        <f t="shared" si="16"/>
        <v>0.3096214566901614</v>
      </c>
      <c r="CN58">
        <f t="shared" si="17"/>
        <v>0.019975400381904665</v>
      </c>
      <c r="CO58" s="24">
        <f t="shared" si="18"/>
        <v>0</v>
      </c>
      <c r="CR58">
        <f>VLOOKUP(CR$20,'paste data'!$A$2:$CN$100,'graph data'!$CH58+2,FALSE)/'graph data'!$CE$21</f>
        <v>0.0467340066552509</v>
      </c>
      <c r="CS58">
        <f>VLOOKUP(CS$20,'paste data'!$A$2:$CN$100,'graph data'!$CH58+2,FALSE)/'graph data'!$CE$21</f>
        <v>0.026758606273346232</v>
      </c>
      <c r="CT58">
        <f>VLOOKUP(CT$20,'paste data'!$A$2:$CN$100,'graph data'!$CH58+2,FALSE)/'graph data'!$CE$21</f>
        <v>0.43585202338752443</v>
      </c>
      <c r="CU58">
        <f>VLOOKUP(CU$20,'paste data'!$A$2:$CN$100,'graph data'!$CH58+2,FALSE)/'graph data'!$CE$21</f>
        <v>0.12623056669736302</v>
      </c>
      <c r="CV58">
        <f>VLOOKUP(CV$20,'paste data'!$A$2:$CN$100,'graph data'!$CH58+2,FALSE)/'graph data'!$CE$21</f>
        <v>0.009054070224747681</v>
      </c>
      <c r="CW58" s="8">
        <f t="shared" si="25"/>
        <v>-0.3503538706929831</v>
      </c>
      <c r="CY58" s="5">
        <f t="shared" si="26"/>
        <v>0.11717649647261534</v>
      </c>
    </row>
    <row r="59" spans="1:103" ht="12.75">
      <c r="A59">
        <f t="shared" si="27"/>
        <v>38</v>
      </c>
      <c r="B59">
        <f>VLOOKUP(B$20,'paste data'!$A$2:$CN$100,'graph data'!$A59+2,FALSE)/'graph data'!$CE$21</f>
        <v>-0.7311178966701737</v>
      </c>
      <c r="C59">
        <f>VLOOKUP(C$20,'paste data'!$A$2:$CN$100,'graph data'!$A59+2,FALSE)/'graph data'!$CE$21</f>
        <v>-0.5254343279447031</v>
      </c>
      <c r="D59">
        <f>VLOOKUP(D$20,'paste data'!$A$2:$CN$100,'graph data'!$A59+2,FALSE)/'graph data'!$CE$21</f>
        <v>-0.2056835687254706</v>
      </c>
      <c r="E59">
        <f>VLOOKUP(E$20,'paste data'!$A$2:$CN$100,'graph data'!$A59+2,FALSE)/'graph data'!$CE$21</f>
        <v>0.16920423744756885</v>
      </c>
      <c r="F59">
        <f>VLOOKUP(F$20,'paste data'!$A$2:$CN$100,'graph data'!$A59+2,FALSE)/'graph data'!$CE$21</f>
        <v>-0.37488780617303946</v>
      </c>
      <c r="G59">
        <f>VLOOKUP(G$20,'paste data'!$A$2:$CN$100,'graph data'!$A59+2,FALSE)/'graph data'!$CE$21</f>
        <v>-0.04428739824166551</v>
      </c>
      <c r="H59">
        <f>VLOOKUP(H$20,'paste data'!$A$2:$CN$100,'graph data'!$A59+2,FALSE)/'graph data'!$CE$21</f>
        <v>0.0006609686307988274</v>
      </c>
      <c r="I59">
        <f>VLOOKUP(I$20,'paste data'!$A$2:$CN$100,'graph data'!$A59+2,FALSE)/'graph data'!$CE$21</f>
        <v>0.19400669128934023</v>
      </c>
      <c r="J59">
        <f>VLOOKUP(J$20,'paste data'!$A$2:$CN$100,'graph data'!$A59+2,FALSE)/'graph data'!$CE$21</f>
        <v>-0.6952813332744894</v>
      </c>
      <c r="K59">
        <f>VLOOKUP(K$20,'paste data'!$A$2:$CN$100,'graph data'!$A59+2,FALSE)/'graph data'!$CE$21</f>
        <v>0</v>
      </c>
      <c r="L59">
        <f>VLOOKUP(L$20,'paste data'!$A$2:$CN$100,'graph data'!$A59+2,FALSE)/'graph data'!$CE$21</f>
        <v>0</v>
      </c>
      <c r="M59">
        <f>VLOOKUP(M$20,'paste data'!$A$2:$CN$100,'graph data'!$A59+2,FALSE)/'graph data'!$CE$21</f>
        <v>0</v>
      </c>
      <c r="N59">
        <f>VLOOKUP(N$20,'paste data'!$A$2:$CN$100,'graph data'!$A59+2,FALSE)/'graph data'!$CE$21</f>
        <v>-0.04428739824166551</v>
      </c>
      <c r="O59">
        <f>VLOOKUP(O$20,'paste data'!$A$2:$CN$100,'graph data'!$A59+2,FALSE)/'graph data'!$CE$21</f>
        <v>-0.039069568623804285</v>
      </c>
      <c r="P59">
        <f>VLOOKUP(P$20,'paste data'!$A$2:$CN$100,'graph data'!$A59+2,FALSE)/'graph data'!$CE$21</f>
        <v>-0.011445545047699915</v>
      </c>
      <c r="Q59">
        <f>VLOOKUP(Q$20,'paste data'!$A$2:$CN$100,'graph data'!$A59+2,FALSE)/'graph data'!$CE$21</f>
        <v>-0.0831286985941956</v>
      </c>
      <c r="R59">
        <f>VLOOKUP(R$20,'paste data'!$A$2:$CN$100,'graph data'!$A59+2,FALSE)/'graph data'!$CE$21</f>
        <v>-0.027752358218105337</v>
      </c>
      <c r="S59">
        <f>VLOOKUP(S$20,'paste data'!$A$2:$CN$100,'graph data'!$A59+2,FALSE)/'graph data'!$CE$21</f>
        <v>0.0006609686307988274</v>
      </c>
      <c r="T59">
        <f>VLOOKUP(T$20,'paste data'!$A$2:$CN$100,'graph data'!$A59+2,FALSE)/'graph data'!$CE$21</f>
        <v>0.027229311500124125</v>
      </c>
      <c r="U59">
        <f>VLOOKUP(U$20,'paste data'!$A$2:$CN$100,'graph data'!$A59+2,FALSE)/'graph data'!$CE$21</f>
        <v>0</v>
      </c>
      <c r="V59">
        <f>VLOOKUP(V$20,'paste data'!$A$2:$CN$100,'graph data'!$A59+2,FALSE)/'graph data'!$CE$21</f>
        <v>0.11967469595571763</v>
      </c>
      <c r="W59">
        <f>VLOOKUP(W$20,'paste data'!$A$2:$CN$100,'graph data'!$A59+2,FALSE)/'graph data'!$CE$21</f>
        <v>0.021639261360928263</v>
      </c>
      <c r="X59">
        <f>VLOOKUP(X$20,'paste data'!$A$2:$CN$100,'graph data'!$A59+2,FALSE)/'graph data'!$CE$21</f>
        <v>-0.04494836687246434</v>
      </c>
      <c r="Y59">
        <f>VLOOKUP(Y$20,'paste data'!$A$2:$CN$100,'graph data'!$A59+2,FALSE)/'graph data'!$CE$21</f>
        <v>-0.06629888012392841</v>
      </c>
      <c r="Z59">
        <f>VLOOKUP(Z$20,'paste data'!$A$2:$CN$100,'graph data'!$A59+2,FALSE)/'graph data'!$CE$21</f>
        <v>-0.011445545047699915</v>
      </c>
      <c r="AA59">
        <f>VLOOKUP(AA$20,'paste data'!$A$2:$CN$100,'graph data'!$A59+2,FALSE)/'graph data'!$CE$21</f>
        <v>-0.20280339454991322</v>
      </c>
      <c r="AB59">
        <f>VLOOKUP(AB$20,'paste data'!$A$2:$CN$100,'graph data'!$A59+2,FALSE)/'graph data'!$CE$21</f>
        <v>-0.0493916195790336</v>
      </c>
      <c r="AD59">
        <f t="shared" si="28"/>
        <v>38</v>
      </c>
      <c r="AE59">
        <f>VLOOKUP(AE$20,'paste data'!$A$2:$CN$100,'graph data'!$AD59+2,FALSE)/'graph data'!$CE$21</f>
        <v>-0.5254343279447031</v>
      </c>
      <c r="AF59">
        <f>VLOOKUP(AF$20,'paste data'!$A$2:$CN$100,'graph data'!$AD59+2,FALSE)/'graph data'!$CE$21</f>
        <v>0.23118084866879143</v>
      </c>
      <c r="AG59">
        <f>VLOOKUP(AG$20,'paste data'!$A$2:$CN$100,'graph data'!$AD59+2,FALSE)/'graph data'!$CE$21</f>
        <v>-0.7566151766134946</v>
      </c>
      <c r="AH59">
        <f>VLOOKUP(AH$20,'paste data'!$A$2:$CN$100,'graph data'!$AD59+2,FALSE)/'graph data'!$CE$21</f>
        <v>-0.024159685959554044</v>
      </c>
      <c r="AI59">
        <f>VLOOKUP(AI$20,'paste data'!$A$2:$CN$100,'graph data'!$AD59+2,FALSE)/'graph data'!$CE$21</f>
        <v>0.037174157379451206</v>
      </c>
      <c r="AJ59">
        <f>VLOOKUP(AJ$20,'paste data'!$A$2:$CN$100,'graph data'!$AD59+2,FALSE)/'graph data'!$CE$21</f>
        <v>-0.06133384333900525</v>
      </c>
      <c r="AK59">
        <f>VLOOKUP(AK$20,'paste data'!$A$2:$CN$100,'graph data'!$AD59+2,FALSE)/'graph data'!$CE$21</f>
        <v>-0.501274641985149</v>
      </c>
      <c r="AL59">
        <f>VLOOKUP(AL$20,'paste data'!$A$2:$CN$100,'graph data'!$AD59+2,FALSE)/'graph data'!$CE$21</f>
        <v>0.19400669128934023</v>
      </c>
      <c r="AM59">
        <f>VLOOKUP(AM$20,'paste data'!$A$2:$CN$100,'graph data'!$AD59+2,FALSE)/'graph data'!$CE$21</f>
        <v>-0.6952813332744894</v>
      </c>
      <c r="AN59">
        <f>VLOOKUP(AN$20,'paste data'!$A$2:$CN$100,'graph data'!$AD59+2,FALSE)/'graph data'!$CE$21</f>
        <v>0</v>
      </c>
      <c r="AO59">
        <f>VLOOKUP(AO$20,'paste data'!$A$2:$CN$100,'graph data'!$AD59+2,FALSE)/'graph data'!$CE$21</f>
        <v>0</v>
      </c>
      <c r="AP59">
        <f>VLOOKUP(AP$20,'paste data'!$A$2:$CN$100,'graph data'!$AD59+2,FALSE)/'graph data'!$CE$21</f>
        <v>0</v>
      </c>
      <c r="AQ59">
        <f>VLOOKUP(AQ$20,'paste data'!$A$2:$CN$100,'graph data'!$AD59+2,FALSE)/'graph data'!$CE$21</f>
        <v>-0.12037045972628942</v>
      </c>
      <c r="AR59">
        <f>VLOOKUP(AR$20,'paste data'!$A$2:$CN$100,'graph data'!$AD59+2,FALSE)/'graph data'!$CE$21</f>
        <v>-0.02172002518166666</v>
      </c>
      <c r="AS59">
        <f>VLOOKUP(AS$20,'paste data'!$A$2:$CN$100,'graph data'!$AD59+2,FALSE)/'graph data'!$CE$21</f>
        <v>-0.054904175532939165</v>
      </c>
      <c r="AT59">
        <f>VLOOKUP(AT$20,'paste data'!$A$2:$CN$100,'graph data'!$AD59+2,FALSE)/'graph data'!$CE$21</f>
        <v>-0.3130080269016724</v>
      </c>
      <c r="AU59">
        <f>VLOOKUP(AU$20,'paste data'!$A$2:$CN$100,'graph data'!$AD59+2,FALSE)/'graph data'!$CE$21</f>
        <v>0.008728045357418598</v>
      </c>
      <c r="AV59">
        <f>VLOOKUP(AV$20,'paste data'!$A$2:$CN$100,'graph data'!$AD59+2,FALSE)/'graph data'!$CE$21</f>
        <v>2.170480473987379E-05</v>
      </c>
      <c r="AW59">
        <f>VLOOKUP(AW$20,'paste data'!$A$2:$CN$100,'graph data'!$AD59+2,FALSE)/'graph data'!$CE$21</f>
        <v>0.004303430061966307</v>
      </c>
      <c r="AX59">
        <f>VLOOKUP(AX$20,'paste data'!$A$2:$CN$100,'graph data'!$AD59+2,FALSE)/'graph data'!$CE$21</f>
        <v>0.037041480297205165</v>
      </c>
      <c r="AY59">
        <f>VLOOKUP(AY$20,'paste data'!$A$2:$CN$100,'graph data'!$AD59+2,FALSE)/'graph data'!$CE$21</f>
        <v>0.10122635710385036</v>
      </c>
      <c r="AZ59">
        <f>VLOOKUP(AZ$20,'paste data'!$A$2:$CN$100,'graph data'!$AD59+2,FALSE)/'graph data'!$CE$21</f>
        <v>0.05141371902157852</v>
      </c>
      <c r="BA59">
        <f>VLOOKUP(BA$20,'paste data'!$A$2:$CN$100,'graph data'!$AD59+2,FALSE)/'graph data'!$CE$21</f>
        <v>-0.1203921645310293</v>
      </c>
      <c r="BB59">
        <f>VLOOKUP(BB$20,'paste data'!$A$2:$CN$100,'graph data'!$AD59+2,FALSE)/'graph data'!$CE$21</f>
        <v>-0.02602345524363297</v>
      </c>
      <c r="BC59">
        <f>VLOOKUP(BC$20,'paste data'!$A$2:$CN$100,'graph data'!$AD59+2,FALSE)/'graph data'!$CE$21</f>
        <v>-0.09194565583014434</v>
      </c>
      <c r="BD59">
        <f>VLOOKUP(BD$20,'paste data'!$A$2:$CN$100,'graph data'!$AD59+2,FALSE)/'graph data'!$CE$21</f>
        <v>-0.41423438400552276</v>
      </c>
      <c r="BE59">
        <f>VLOOKUP(BE$20,'paste data'!$A$2:$CN$100,'graph data'!$AD59+2,FALSE)/'graph data'!$CE$21</f>
        <v>-0.04268567366415992</v>
      </c>
      <c r="BG59">
        <f t="shared" si="19"/>
        <v>0.23118084866879143</v>
      </c>
      <c r="BH59">
        <f t="shared" si="20"/>
        <v>-0.7566151766134946</v>
      </c>
      <c r="BI59">
        <f t="shared" si="21"/>
        <v>0.17976712964721292</v>
      </c>
      <c r="BJ59">
        <f t="shared" si="22"/>
        <v>-0.7139295029493348</v>
      </c>
      <c r="BL59">
        <f t="shared" si="29"/>
        <v>38</v>
      </c>
      <c r="BM59">
        <f>VLOOKUP(BM$20,'paste data'!$A$2:$CN$100,'graph data'!$BL59+2,FALSE)/$CE$21</f>
        <v>-0.37576241223748796</v>
      </c>
      <c r="BN59">
        <f>VLOOKUP(BN$20,'paste data'!$A$2:$CN$100,'graph data'!$BL59+2,FALSE)/$CE$21</f>
        <v>0.675013311135527</v>
      </c>
      <c r="BO59">
        <f>VLOOKUP(BO$20,'paste data'!$A$2:$CN$100,'graph data'!$BL59+2,FALSE)/$CE$21</f>
        <v>0.14756497608664065</v>
      </c>
      <c r="BP59">
        <f>VLOOKUP(BP$20,'paste data'!$A$2:$CN$100,'graph data'!$BL59+2,FALSE)/$CE$21</f>
        <v>0.0006609686307988273</v>
      </c>
      <c r="BQ59">
        <f>VLOOKUP(BQ$20,'paste data'!$A$2:$CN$100,'graph data'!$BL59+2,FALSE)/$CE$21</f>
        <v>0.027229311500124115</v>
      </c>
      <c r="BR59">
        <f>VLOOKUP(BR$20,'paste data'!$A$2:$CN$100,'graph data'!$BL59+2,FALSE)/$CE$21</f>
        <v>0.11967469595571772</v>
      </c>
      <c r="BS59">
        <f>VLOOKUP(BS$20,'paste data'!$A$2:$CN$100,'graph data'!$BL59+2,FALSE)/$CE$21</f>
        <v>0.5274483350488863</v>
      </c>
      <c r="BT59">
        <f>VLOOKUP(BT$20,'paste data'!$A$2:$CN$100,'graph data'!$BL59+2,FALSE)/$CE$21</f>
        <v>0</v>
      </c>
      <c r="BU59">
        <f>VLOOKUP(BU$20,'paste data'!$A$2:$CN$100,'graph data'!$BL59+2,FALSE)/$CE$21</f>
        <v>0.014404438654143505</v>
      </c>
      <c r="BV59">
        <f>VLOOKUP(BV$20,'paste data'!$A$2:$CN$100,'graph data'!$BL59+2,FALSE)/$CE$21</f>
        <v>0.0784764122998128</v>
      </c>
      <c r="BW59">
        <f>VLOOKUP(BW$20,'paste data'!$A$2:$CN$100,'graph data'!$BL59+2,FALSE)/$CE$21</f>
        <v>0</v>
      </c>
      <c r="BX59">
        <f>VLOOKUP(BX$20,'paste data'!$A$2:$CN$100,'graph data'!$BL59+2,FALSE)/$CE$21</f>
        <v>0.5130438963947428</v>
      </c>
      <c r="BY59">
        <f>VLOOKUP(BY$20,'paste data'!$A$2:$CN$100,'graph data'!$BL59+2,FALSE)/$CE$21</f>
        <v>1.0507757233730148</v>
      </c>
      <c r="BZ59">
        <f>VLOOKUP(BZ$20,'paste data'!$A$2:$CN$100,'graph data'!$BL59+2,FALSE)/$CE$21</f>
        <v>0.9652986297096965</v>
      </c>
      <c r="CA59">
        <f>VLOOKUP(CA$20,'paste data'!$A$2:$CN$100,'graph data'!$BL59+2,FALSE)/$CE$21</f>
        <v>0</v>
      </c>
      <c r="CB59">
        <f>VLOOKUP(CB$20,'paste data'!$A$2:$CN$100,'graph data'!$BL59+2,FALSE)/$CE$21</f>
        <v>0.08547709366331846</v>
      </c>
      <c r="CC59">
        <f t="shared" si="23"/>
        <v>0.5915203086945556</v>
      </c>
      <c r="CF59">
        <f>VLOOKUP(CF$20,'paste data'!$A$2:$CN$100,'graph data'!$BL59+2,FALSE)</f>
        <v>451901.2877667622</v>
      </c>
      <c r="CH59">
        <v>38</v>
      </c>
      <c r="CI59">
        <f>VLOOKUP(CI$20,'paste data'!$A$2:$CN$100,'graph data'!$CH59+2,FALSE)/'graph data'!$CE$21</f>
        <v>-0.37576241223748796</v>
      </c>
      <c r="CJ59">
        <f>VLOOKUP(CJ$20,'paste data'!$A$2:$CN$100,'graph data'!$CH59+2,FALSE)/'graph data'!$CE$21</f>
        <v>-0.5254343279447031</v>
      </c>
      <c r="CK59">
        <f>VLOOKUP(CK$20,'paste data'!$A$2:$CN$100,'graph data'!$CH59+2,FALSE)/'graph data'!$CE$21</f>
        <v>-0.2056835687254706</v>
      </c>
      <c r="CL59">
        <f t="shared" si="24"/>
        <v>0.3553554844326858</v>
      </c>
      <c r="CM59">
        <f t="shared" si="16"/>
        <v>0.3351573325260353</v>
      </c>
      <c r="CN59">
        <f t="shared" si="17"/>
        <v>0.020198151906650356</v>
      </c>
      <c r="CO59" s="24">
        <f t="shared" si="18"/>
        <v>0</v>
      </c>
      <c r="CR59">
        <f>VLOOKUP(CR$20,'paste data'!$A$2:$CN$100,'graph data'!$CH59+2,FALSE)/'graph data'!$CE$21</f>
        <v>0.04725515121510476</v>
      </c>
      <c r="CS59">
        <f>VLOOKUP(CS$20,'paste data'!$A$2:$CN$100,'graph data'!$CH59+2,FALSE)/'graph data'!$CE$21</f>
        <v>0.027056999308454406</v>
      </c>
      <c r="CT59">
        <f>VLOOKUP(CT$20,'paste data'!$A$2:$CN$100,'graph data'!$CH59+2,FALSE)/'graph data'!$CE$21</f>
        <v>0.4398336055357914</v>
      </c>
      <c r="CU59">
        <f>VLOOKUP(CU$20,'paste data'!$A$2:$CN$100,'graph data'!$CH59+2,FALSE)/'graph data'!$CE$21</f>
        <v>0.10467627300975613</v>
      </c>
      <c r="CV59">
        <f>VLOOKUP(CV$20,'paste data'!$A$2:$CN$100,'graph data'!$CH59+2,FALSE)/'graph data'!$CE$21</f>
        <v>0.008728045357418598</v>
      </c>
      <c r="CW59" s="8">
        <f t="shared" si="25"/>
        <v>-0.27857036680826663</v>
      </c>
      <c r="CY59" s="5">
        <f t="shared" si="26"/>
        <v>0.09594822765233753</v>
      </c>
    </row>
    <row r="60" spans="1:103" ht="12.75">
      <c r="A60">
        <f t="shared" si="27"/>
        <v>39</v>
      </c>
      <c r="B60">
        <f>VLOOKUP(B$20,'paste data'!$A$2:$CN$100,'graph data'!$A60+2,FALSE)/'graph data'!$CE$21</f>
        <v>-0.7628674975916023</v>
      </c>
      <c r="C60">
        <f>VLOOKUP(C$20,'paste data'!$A$2:$CN$100,'graph data'!$A60+2,FALSE)/'graph data'!$CE$21</f>
        <v>-0.5512914116648655</v>
      </c>
      <c r="D60">
        <f>VLOOKUP(D$20,'paste data'!$A$2:$CN$100,'graph data'!$A60+2,FALSE)/'graph data'!$CE$21</f>
        <v>-0.21157608592673682</v>
      </c>
      <c r="E60">
        <f>VLOOKUP(E$20,'paste data'!$A$2:$CN$100,'graph data'!$A60+2,FALSE)/'graph data'!$CE$21</f>
        <v>0.1683824328371273</v>
      </c>
      <c r="F60">
        <f>VLOOKUP(F$20,'paste data'!$A$2:$CN$100,'graph data'!$A60+2,FALSE)/'graph data'!$CE$21</f>
        <v>-0.3799585187638641</v>
      </c>
      <c r="G60">
        <f>VLOOKUP(G$20,'paste data'!$A$2:$CN$100,'graph data'!$A60+2,FALSE)/'graph data'!$CE$21</f>
        <v>-0.04490840162787606</v>
      </c>
      <c r="H60">
        <f>VLOOKUP(H$20,'paste data'!$A$2:$CN$100,'graph data'!$A60+2,FALSE)/'graph data'!$CE$21</f>
        <v>0.0006609686307988274</v>
      </c>
      <c r="I60">
        <f>VLOOKUP(I$20,'paste data'!$A$2:$CN$100,'graph data'!$A60+2,FALSE)/'graph data'!$CE$21</f>
        <v>0.1913793523978185</v>
      </c>
      <c r="J60">
        <f>VLOOKUP(J$20,'paste data'!$A$2:$CN$100,'graph data'!$A60+2,FALSE)/'graph data'!$CE$21</f>
        <v>-0.717461707816291</v>
      </c>
      <c r="K60">
        <f>VLOOKUP(K$20,'paste data'!$A$2:$CN$100,'graph data'!$A60+2,FALSE)/'graph data'!$CE$21</f>
        <v>0</v>
      </c>
      <c r="L60">
        <f>VLOOKUP(L$20,'paste data'!$A$2:$CN$100,'graph data'!$A60+2,FALSE)/'graph data'!$CE$21</f>
        <v>0</v>
      </c>
      <c r="M60">
        <f>VLOOKUP(M$20,'paste data'!$A$2:$CN$100,'graph data'!$A60+2,FALSE)/'graph data'!$CE$21</f>
        <v>0</v>
      </c>
      <c r="N60">
        <f>VLOOKUP(N$20,'paste data'!$A$2:$CN$100,'graph data'!$A60+2,FALSE)/'graph data'!$CE$21</f>
        <v>-0.04490840162787606</v>
      </c>
      <c r="O60">
        <f>VLOOKUP(O$20,'paste data'!$A$2:$CN$100,'graph data'!$A60+2,FALSE)/'graph data'!$CE$21</f>
        <v>-0.039760389955812006</v>
      </c>
      <c r="P60">
        <f>VLOOKUP(P$20,'paste data'!$A$2:$CN$100,'graph data'!$A60+2,FALSE)/'graph data'!$CE$21</f>
        <v>-0.011503324767845397</v>
      </c>
      <c r="Q60">
        <f>VLOOKUP(Q$20,'paste data'!$A$2:$CN$100,'graph data'!$A60+2,FALSE)/'graph data'!$CE$21</f>
        <v>-0.0859306156288064</v>
      </c>
      <c r="R60">
        <f>VLOOKUP(R$20,'paste data'!$A$2:$CN$100,'graph data'!$A60+2,FALSE)/'graph data'!$CE$21</f>
        <v>-0.029473353946396972</v>
      </c>
      <c r="S60">
        <f>VLOOKUP(S$20,'paste data'!$A$2:$CN$100,'graph data'!$A60+2,FALSE)/'graph data'!$CE$21</f>
        <v>0.0006609686307988274</v>
      </c>
      <c r="T60">
        <f>VLOOKUP(T$20,'paste data'!$A$2:$CN$100,'graph data'!$A60+2,FALSE)/'graph data'!$CE$21</f>
        <v>0.027468387481238993</v>
      </c>
      <c r="U60">
        <f>VLOOKUP(U$20,'paste data'!$A$2:$CN$100,'graph data'!$A60+2,FALSE)/'graph data'!$CE$21</f>
        <v>0</v>
      </c>
      <c r="V60">
        <f>VLOOKUP(V$20,'paste data'!$A$2:$CN$100,'graph data'!$A60+2,FALSE)/'graph data'!$CE$21</f>
        <v>0.11967469595571766</v>
      </c>
      <c r="W60">
        <f>VLOOKUP(W$20,'paste data'!$A$2:$CN$100,'graph data'!$A60+2,FALSE)/'graph data'!$CE$21</f>
        <v>0.020578380769371817</v>
      </c>
      <c r="X60">
        <f>VLOOKUP(X$20,'paste data'!$A$2:$CN$100,'graph data'!$A60+2,FALSE)/'graph data'!$CE$21</f>
        <v>-0.045569370258674885</v>
      </c>
      <c r="Y60">
        <f>VLOOKUP(Y$20,'paste data'!$A$2:$CN$100,'graph data'!$A60+2,FALSE)/'graph data'!$CE$21</f>
        <v>-0.067228777437051</v>
      </c>
      <c r="Z60">
        <f>VLOOKUP(Z$20,'paste data'!$A$2:$CN$100,'graph data'!$A60+2,FALSE)/'graph data'!$CE$21</f>
        <v>-0.011503324767845397</v>
      </c>
      <c r="AA60">
        <f>VLOOKUP(AA$20,'paste data'!$A$2:$CN$100,'graph data'!$A60+2,FALSE)/'graph data'!$CE$21</f>
        <v>-0.20560531158452405</v>
      </c>
      <c r="AB60">
        <f>VLOOKUP(AB$20,'paste data'!$A$2:$CN$100,'graph data'!$A60+2,FALSE)/'graph data'!$CE$21</f>
        <v>-0.050051734715768785</v>
      </c>
      <c r="AD60">
        <f t="shared" si="28"/>
        <v>39</v>
      </c>
      <c r="AE60">
        <f>VLOOKUP(AE$20,'paste data'!$A$2:$CN$100,'graph data'!$AD60+2,FALSE)/'graph data'!$CE$21</f>
        <v>-0.5512914116648655</v>
      </c>
      <c r="AF60">
        <f>VLOOKUP(AF$20,'paste data'!$A$2:$CN$100,'graph data'!$AD60+2,FALSE)/'graph data'!$CE$21</f>
        <v>0.2294039226070706</v>
      </c>
      <c r="AG60">
        <f>VLOOKUP(AG$20,'paste data'!$A$2:$CN$100,'graph data'!$AD60+2,FALSE)/'graph data'!$CE$21</f>
        <v>-0.780695334271936</v>
      </c>
      <c r="AH60">
        <f>VLOOKUP(AH$20,'paste data'!$A$2:$CN$100,'graph data'!$AD60+2,FALSE)/'graph data'!$CE$21</f>
        <v>-0.02520905624639289</v>
      </c>
      <c r="AI60">
        <f>VLOOKUP(AI$20,'paste data'!$A$2:$CN$100,'graph data'!$AD60+2,FALSE)/'graph data'!$CE$21</f>
        <v>0.0380245702092521</v>
      </c>
      <c r="AJ60">
        <f>VLOOKUP(AJ$20,'paste data'!$A$2:$CN$100,'graph data'!$AD60+2,FALSE)/'graph data'!$CE$21</f>
        <v>-0.063233626455645</v>
      </c>
      <c r="AK60">
        <f>VLOOKUP(AK$20,'paste data'!$A$2:$CN$100,'graph data'!$AD60+2,FALSE)/'graph data'!$CE$21</f>
        <v>-0.5260823554184726</v>
      </c>
      <c r="AL60">
        <f>VLOOKUP(AL$20,'paste data'!$A$2:$CN$100,'graph data'!$AD60+2,FALSE)/'graph data'!$CE$21</f>
        <v>0.1913793523978185</v>
      </c>
      <c r="AM60">
        <f>VLOOKUP(AM$20,'paste data'!$A$2:$CN$100,'graph data'!$AD60+2,FALSE)/'graph data'!$CE$21</f>
        <v>-0.717461707816291</v>
      </c>
      <c r="AN60">
        <f>VLOOKUP(AN$20,'paste data'!$A$2:$CN$100,'graph data'!$AD60+2,FALSE)/'graph data'!$CE$21</f>
        <v>0</v>
      </c>
      <c r="AO60">
        <f>VLOOKUP(AO$20,'paste data'!$A$2:$CN$100,'graph data'!$AD60+2,FALSE)/'graph data'!$CE$21</f>
        <v>0</v>
      </c>
      <c r="AP60">
        <f>VLOOKUP(AP$20,'paste data'!$A$2:$CN$100,'graph data'!$AD60+2,FALSE)/'graph data'!$CE$21</f>
        <v>0</v>
      </c>
      <c r="AQ60">
        <f>VLOOKUP(AQ$20,'paste data'!$A$2:$CN$100,'graph data'!$AD60+2,FALSE)/'graph data'!$CE$21</f>
        <v>-0.13076061821854792</v>
      </c>
      <c r="AR60">
        <f>VLOOKUP(AR$20,'paste data'!$A$2:$CN$100,'graph data'!$AD60+2,FALSE)/'graph data'!$CE$21</f>
        <v>-0.020470359261638357</v>
      </c>
      <c r="AS60">
        <f>VLOOKUP(AS$20,'paste data'!$A$2:$CN$100,'graph data'!$AD60+2,FALSE)/'graph data'!$CE$21</f>
        <v>-0.059934485370216325</v>
      </c>
      <c r="AT60">
        <f>VLOOKUP(AT$20,'paste data'!$A$2:$CN$100,'graph data'!$AD60+2,FALSE)/'graph data'!$CE$21</f>
        <v>-0.3244519881838456</v>
      </c>
      <c r="AU60">
        <f>VLOOKUP(AU$20,'paste data'!$A$2:$CN$100,'graph data'!$AD60+2,FALSE)/'graph data'!$CE$21</f>
        <v>0.009535095615775585</v>
      </c>
      <c r="AV60">
        <f>VLOOKUP(AV$20,'paste data'!$A$2:$CN$100,'graph data'!$AD60+2,FALSE)/'graph data'!$CE$21</f>
        <v>8.253411940572679E-06</v>
      </c>
      <c r="AW60">
        <f>VLOOKUP(AW$20,'paste data'!$A$2:$CN$100,'graph data'!$AD60+2,FALSE)/'graph data'!$CE$21</f>
        <v>0.004546897986418055</v>
      </c>
      <c r="AX60">
        <f>VLOOKUP(AX$20,'paste data'!$A$2:$CN$100,'graph data'!$AD60+2,FALSE)/'graph data'!$CE$21</f>
        <v>0.03603341279487949</v>
      </c>
      <c r="AY60">
        <f>VLOOKUP(AY$20,'paste data'!$A$2:$CN$100,'graph data'!$AD60+2,FALSE)/'graph data'!$CE$21</f>
        <v>0.09970653375203685</v>
      </c>
      <c r="AZ60">
        <f>VLOOKUP(AZ$20,'paste data'!$A$2:$CN$100,'graph data'!$AD60+2,FALSE)/'graph data'!$CE$21</f>
        <v>0.051084254452543505</v>
      </c>
      <c r="BA60">
        <f>VLOOKUP(BA$20,'paste data'!$A$2:$CN$100,'graph data'!$AD60+2,FALSE)/'graph data'!$CE$21</f>
        <v>-0.1307688716304885</v>
      </c>
      <c r="BB60">
        <f>VLOOKUP(BB$20,'paste data'!$A$2:$CN$100,'graph data'!$AD60+2,FALSE)/'graph data'!$CE$21</f>
        <v>-0.02501725724805641</v>
      </c>
      <c r="BC60">
        <f>VLOOKUP(BC$20,'paste data'!$A$2:$CN$100,'graph data'!$AD60+2,FALSE)/'graph data'!$CE$21</f>
        <v>-0.09596789816509582</v>
      </c>
      <c r="BD60">
        <f>VLOOKUP(BD$20,'paste data'!$A$2:$CN$100,'graph data'!$AD60+2,FALSE)/'graph data'!$CE$21</f>
        <v>-0.42415852193588244</v>
      </c>
      <c r="BE60">
        <f>VLOOKUP(BE$20,'paste data'!$A$2:$CN$100,'graph data'!$AD60+2,FALSE)/'graph data'!$CE$21</f>
        <v>-0.04154915883676792</v>
      </c>
      <c r="BG60">
        <f t="shared" si="19"/>
        <v>0.2294039226070706</v>
      </c>
      <c r="BH60">
        <f t="shared" si="20"/>
        <v>-0.780695334271936</v>
      </c>
      <c r="BI60">
        <f t="shared" si="21"/>
        <v>0.1783196681545271</v>
      </c>
      <c r="BJ60">
        <f t="shared" si="22"/>
        <v>-0.7391461754351681</v>
      </c>
      <c r="BL60">
        <f t="shared" si="29"/>
        <v>39</v>
      </c>
      <c r="BM60">
        <f>VLOOKUP(BM$20,'paste data'!$A$2:$CN$100,'graph data'!$BL60+2,FALSE)/$CE$21</f>
        <v>-0.3851763685520518</v>
      </c>
      <c r="BN60">
        <f>VLOOKUP(BN$20,'paste data'!$A$2:$CN$100,'graph data'!$BL60+2,FALSE)/$CE$21</f>
        <v>0.672429079713323</v>
      </c>
      <c r="BO60">
        <f>VLOOKUP(BO$20,'paste data'!$A$2:$CN$100,'graph data'!$BL60+2,FALSE)/$CE$21</f>
        <v>0.14780405206775551</v>
      </c>
      <c r="BP60">
        <f>VLOOKUP(BP$20,'paste data'!$A$2:$CN$100,'graph data'!$BL60+2,FALSE)/$CE$21</f>
        <v>0.0006609686307988273</v>
      </c>
      <c r="BQ60">
        <f>VLOOKUP(BQ$20,'paste data'!$A$2:$CN$100,'graph data'!$BL60+2,FALSE)/$CE$21</f>
        <v>0.02746838748123898</v>
      </c>
      <c r="BR60">
        <f>VLOOKUP(BR$20,'paste data'!$A$2:$CN$100,'graph data'!$BL60+2,FALSE)/$CE$21</f>
        <v>0.11967469595571772</v>
      </c>
      <c r="BS60">
        <f>VLOOKUP(BS$20,'paste data'!$A$2:$CN$100,'graph data'!$BL60+2,FALSE)/$CE$21</f>
        <v>0.5246250276455674</v>
      </c>
      <c r="BT60">
        <f>VLOOKUP(BT$20,'paste data'!$A$2:$CN$100,'graph data'!$BL60+2,FALSE)/$CE$21</f>
        <v>0</v>
      </c>
      <c r="BU60">
        <f>VLOOKUP(BU$20,'paste data'!$A$2:$CN$100,'graph data'!$BL60+2,FALSE)/$CE$21</f>
        <v>0.014749218751672117</v>
      </c>
      <c r="BV60">
        <f>VLOOKUP(BV$20,'paste data'!$A$2:$CN$100,'graph data'!$BL60+2,FALSE)/$CE$21</f>
        <v>0.07857040953172255</v>
      </c>
      <c r="BW60">
        <f>VLOOKUP(BW$20,'paste data'!$A$2:$CN$100,'graph data'!$BL60+2,FALSE)/$CE$21</f>
        <v>0</v>
      </c>
      <c r="BX60">
        <f>VLOOKUP(BX$20,'paste data'!$A$2:$CN$100,'graph data'!$BL60+2,FALSE)/$CE$21</f>
        <v>0.5098758088938953</v>
      </c>
      <c r="BY60">
        <f>VLOOKUP(BY$20,'paste data'!$A$2:$CN$100,'graph data'!$BL60+2,FALSE)/$CE$21</f>
        <v>1.0576054482653747</v>
      </c>
      <c r="BZ60">
        <f>VLOOKUP(BZ$20,'paste data'!$A$2:$CN$100,'graph data'!$BL60+2,FALSE)/$CE$21</f>
        <v>0.9735985858639731</v>
      </c>
      <c r="CA60">
        <f>VLOOKUP(CA$20,'paste data'!$A$2:$CN$100,'graph data'!$BL60+2,FALSE)/$CE$21</f>
        <v>0</v>
      </c>
      <c r="CB60">
        <f>VLOOKUP(CB$20,'paste data'!$A$2:$CN$100,'graph data'!$BL60+2,FALSE)/$CE$21</f>
        <v>0.08400686240140162</v>
      </c>
      <c r="CC60">
        <f t="shared" si="23"/>
        <v>0.5884462184256178</v>
      </c>
      <c r="CF60">
        <f>VLOOKUP(CF$20,'paste data'!$A$2:$CN$100,'graph data'!$BL60+2,FALSE)</f>
        <v>454838.5096736814</v>
      </c>
      <c r="CH60">
        <v>39</v>
      </c>
      <c r="CI60">
        <f>VLOOKUP(CI$20,'paste data'!$A$2:$CN$100,'graph data'!$CH60+2,FALSE)/'graph data'!$CE$21</f>
        <v>-0.3851763685520518</v>
      </c>
      <c r="CJ60">
        <f>VLOOKUP(CJ$20,'paste data'!$A$2:$CN$100,'graph data'!$CH60+2,FALSE)/'graph data'!$CE$21</f>
        <v>-0.5512914116648655</v>
      </c>
      <c r="CK60">
        <f>VLOOKUP(CK$20,'paste data'!$A$2:$CN$100,'graph data'!$CH60+2,FALSE)/'graph data'!$CE$21</f>
        <v>-0.21157608592673682</v>
      </c>
      <c r="CL60">
        <f t="shared" si="24"/>
        <v>0.37769112903955054</v>
      </c>
      <c r="CM60">
        <f t="shared" si="16"/>
        <v>0.3571499081839572</v>
      </c>
      <c r="CN60">
        <f t="shared" si="17"/>
        <v>0.020541220855593408</v>
      </c>
      <c r="CO60" s="24">
        <f t="shared" si="18"/>
        <v>0</v>
      </c>
      <c r="CR60">
        <f>VLOOKUP(CR$20,'paste data'!$A$2:$CN$100,'graph data'!$CH60+2,FALSE)/'graph data'!$CE$21</f>
        <v>0.04805778776989633</v>
      </c>
      <c r="CS60">
        <f>VLOOKUP(CS$20,'paste data'!$A$2:$CN$100,'graph data'!$CH60+2,FALSE)/'graph data'!$CE$21</f>
        <v>0.027516566914302924</v>
      </c>
      <c r="CT60">
        <f>VLOOKUP(CT$20,'paste data'!$A$2:$CN$100,'graph data'!$CH60+2,FALSE)/'graph data'!$CE$21</f>
        <v>0.46517215100511466</v>
      </c>
      <c r="CU60">
        <f>VLOOKUP(CU$20,'paste data'!$A$2:$CN$100,'graph data'!$CH60+2,FALSE)/'graph data'!$CE$21</f>
        <v>0.10802224282115745</v>
      </c>
      <c r="CV60">
        <f>VLOOKUP(CV$20,'paste data'!$A$2:$CN$100,'graph data'!$CH60+2,FALSE)/'graph data'!$CE$21</f>
        <v>0.009535095615775585</v>
      </c>
      <c r="CW60" s="8">
        <f t="shared" si="25"/>
        <v>-0.2804487804566847</v>
      </c>
      <c r="CY60" s="5">
        <f t="shared" si="26"/>
        <v>0.09848714720538186</v>
      </c>
    </row>
    <row r="61" spans="1:103" ht="12.75">
      <c r="A61">
        <f t="shared" si="27"/>
        <v>40</v>
      </c>
      <c r="B61">
        <f>VLOOKUP(B$20,'paste data'!$A$2:$CN$100,'graph data'!$A61+2,FALSE)/'graph data'!$CE$21</f>
        <v>-0.7912510132511488</v>
      </c>
      <c r="C61">
        <f>VLOOKUP(C$20,'paste data'!$A$2:$CN$100,'graph data'!$A61+2,FALSE)/'graph data'!$CE$21</f>
        <v>-0.5770005037316416</v>
      </c>
      <c r="D61">
        <f>VLOOKUP(D$20,'paste data'!$A$2:$CN$100,'graph data'!$A61+2,FALSE)/'graph data'!$CE$21</f>
        <v>-0.21425050951950722</v>
      </c>
      <c r="E61">
        <f>VLOOKUP(E$20,'paste data'!$A$2:$CN$100,'graph data'!$A61+2,FALSE)/'graph data'!$CE$21</f>
        <v>0.16771713251316356</v>
      </c>
      <c r="F61">
        <f>VLOOKUP(F$20,'paste data'!$A$2:$CN$100,'graph data'!$A61+2,FALSE)/'graph data'!$CE$21</f>
        <v>-0.3819676420326708</v>
      </c>
      <c r="G61">
        <f>VLOOKUP(G$20,'paste data'!$A$2:$CN$100,'graph data'!$A61+2,FALSE)/'graph data'!$CE$21</f>
        <v>-0.045177502469686465</v>
      </c>
      <c r="H61">
        <f>VLOOKUP(H$20,'paste data'!$A$2:$CN$100,'graph data'!$A61+2,FALSE)/'graph data'!$CE$21</f>
        <v>0.0006609686307988274</v>
      </c>
      <c r="I61">
        <f>VLOOKUP(I$20,'paste data'!$A$2:$CN$100,'graph data'!$A61+2,FALSE)/'graph data'!$CE$21</f>
        <v>0.19136936504810872</v>
      </c>
      <c r="J61">
        <f>VLOOKUP(J$20,'paste data'!$A$2:$CN$100,'graph data'!$A61+2,FALSE)/'graph data'!$CE$21</f>
        <v>-0.7399400145786571</v>
      </c>
      <c r="K61">
        <f>VLOOKUP(K$20,'paste data'!$A$2:$CN$100,'graph data'!$A61+2,FALSE)/'graph data'!$CE$21</f>
        <v>0</v>
      </c>
      <c r="L61">
        <f>VLOOKUP(L$20,'paste data'!$A$2:$CN$100,'graph data'!$A61+2,FALSE)/'graph data'!$CE$21</f>
        <v>0</v>
      </c>
      <c r="M61">
        <f>VLOOKUP(M$20,'paste data'!$A$2:$CN$100,'graph data'!$A61+2,FALSE)/'graph data'!$CE$21</f>
        <v>0</v>
      </c>
      <c r="N61">
        <f>VLOOKUP(N$20,'paste data'!$A$2:$CN$100,'graph data'!$A61+2,FALSE)/'graph data'!$CE$21</f>
        <v>-0.045177502469686465</v>
      </c>
      <c r="O61">
        <f>VLOOKUP(O$20,'paste data'!$A$2:$CN$100,'graph data'!$A61+2,FALSE)/'graph data'!$CE$21</f>
        <v>-0.04010053252860624</v>
      </c>
      <c r="P61">
        <f>VLOOKUP(P$20,'paste data'!$A$2:$CN$100,'graph data'!$A61+2,FALSE)/'graph data'!$CE$21</f>
        <v>-0.011400550240847778</v>
      </c>
      <c r="Q61">
        <f>VLOOKUP(Q$20,'paste data'!$A$2:$CN$100,'graph data'!$A61+2,FALSE)/'graph data'!$CE$21</f>
        <v>-0.08714477685455316</v>
      </c>
      <c r="R61">
        <f>VLOOKUP(R$20,'paste data'!$A$2:$CN$100,'graph data'!$A61+2,FALSE)/'graph data'!$CE$21</f>
        <v>-0.030427147425813563</v>
      </c>
      <c r="S61">
        <f>VLOOKUP(S$20,'paste data'!$A$2:$CN$100,'graph data'!$A61+2,FALSE)/'graph data'!$CE$21</f>
        <v>0.0006609686307988274</v>
      </c>
      <c r="T61">
        <f>VLOOKUP(T$20,'paste data'!$A$2:$CN$100,'graph data'!$A61+2,FALSE)/'graph data'!$CE$21</f>
        <v>0.027554925569918735</v>
      </c>
      <c r="U61">
        <f>VLOOKUP(U$20,'paste data'!$A$2:$CN$100,'graph data'!$A61+2,FALSE)/'graph data'!$CE$21</f>
        <v>0</v>
      </c>
      <c r="V61">
        <f>VLOOKUP(V$20,'paste data'!$A$2:$CN$100,'graph data'!$A61+2,FALSE)/'graph data'!$CE$21</f>
        <v>0.11967469595571766</v>
      </c>
      <c r="W61">
        <f>VLOOKUP(W$20,'paste data'!$A$2:$CN$100,'graph data'!$A61+2,FALSE)/'graph data'!$CE$21</f>
        <v>0.019826542356728368</v>
      </c>
      <c r="X61">
        <f>VLOOKUP(X$20,'paste data'!$A$2:$CN$100,'graph data'!$A61+2,FALSE)/'graph data'!$CE$21</f>
        <v>-0.04583847110048529</v>
      </c>
      <c r="Y61">
        <f>VLOOKUP(Y$20,'paste data'!$A$2:$CN$100,'graph data'!$A61+2,FALSE)/'graph data'!$CE$21</f>
        <v>-0.06765545809852498</v>
      </c>
      <c r="Z61">
        <f>VLOOKUP(Z$20,'paste data'!$A$2:$CN$100,'graph data'!$A61+2,FALSE)/'graph data'!$CE$21</f>
        <v>-0.011400550240847778</v>
      </c>
      <c r="AA61">
        <f>VLOOKUP(AA$20,'paste data'!$A$2:$CN$100,'graph data'!$A61+2,FALSE)/'graph data'!$CE$21</f>
        <v>-0.2068194728102708</v>
      </c>
      <c r="AB61">
        <f>VLOOKUP(AB$20,'paste data'!$A$2:$CN$100,'graph data'!$A61+2,FALSE)/'graph data'!$CE$21</f>
        <v>-0.050253689782541924</v>
      </c>
      <c r="AD61">
        <f t="shared" si="28"/>
        <v>40</v>
      </c>
      <c r="AE61">
        <f>VLOOKUP(AE$20,'paste data'!$A$2:$CN$100,'graph data'!$AD61+2,FALSE)/'graph data'!$CE$21</f>
        <v>-0.5770005037316416</v>
      </c>
      <c r="AF61">
        <f>VLOOKUP(AF$20,'paste data'!$A$2:$CN$100,'graph data'!$AD61+2,FALSE)/'graph data'!$CE$21</f>
        <v>0.2300768102884615</v>
      </c>
      <c r="AG61">
        <f>VLOOKUP(AG$20,'paste data'!$A$2:$CN$100,'graph data'!$AD61+2,FALSE)/'graph data'!$CE$21</f>
        <v>-0.8070773140201031</v>
      </c>
      <c r="AH61">
        <f>VLOOKUP(AH$20,'paste data'!$A$2:$CN$100,'graph data'!$AD61+2,FALSE)/'graph data'!$CE$21</f>
        <v>-0.028429854201093178</v>
      </c>
      <c r="AI61">
        <f>VLOOKUP(AI$20,'paste data'!$A$2:$CN$100,'graph data'!$AD61+2,FALSE)/'graph data'!$CE$21</f>
        <v>0.038707445240352766</v>
      </c>
      <c r="AJ61">
        <f>VLOOKUP(AJ$20,'paste data'!$A$2:$CN$100,'graph data'!$AD61+2,FALSE)/'graph data'!$CE$21</f>
        <v>-0.06713729944144595</v>
      </c>
      <c r="AK61">
        <f>VLOOKUP(AK$20,'paste data'!$A$2:$CN$100,'graph data'!$AD61+2,FALSE)/'graph data'!$CE$21</f>
        <v>-0.5485706495305483</v>
      </c>
      <c r="AL61">
        <f>VLOOKUP(AL$20,'paste data'!$A$2:$CN$100,'graph data'!$AD61+2,FALSE)/'graph data'!$CE$21</f>
        <v>0.19136936504810872</v>
      </c>
      <c r="AM61">
        <f>VLOOKUP(AM$20,'paste data'!$A$2:$CN$100,'graph data'!$AD61+2,FALSE)/'graph data'!$CE$21</f>
        <v>-0.7399400145786571</v>
      </c>
      <c r="AN61">
        <f>VLOOKUP(AN$20,'paste data'!$A$2:$CN$100,'graph data'!$AD61+2,FALSE)/'graph data'!$CE$21</f>
        <v>0</v>
      </c>
      <c r="AO61">
        <f>VLOOKUP(AO$20,'paste data'!$A$2:$CN$100,'graph data'!$AD61+2,FALSE)/'graph data'!$CE$21</f>
        <v>0</v>
      </c>
      <c r="AP61">
        <f>VLOOKUP(AP$20,'paste data'!$A$2:$CN$100,'graph data'!$AD61+2,FALSE)/'graph data'!$CE$21</f>
        <v>0</v>
      </c>
      <c r="AQ61">
        <f>VLOOKUP(AQ$20,'paste data'!$A$2:$CN$100,'graph data'!$AD61+2,FALSE)/'graph data'!$CE$21</f>
        <v>-0.14048393955158558</v>
      </c>
      <c r="AR61">
        <f>VLOOKUP(AR$20,'paste data'!$A$2:$CN$100,'graph data'!$AD61+2,FALSE)/'graph data'!$CE$21</f>
        <v>-0.019436111259064408</v>
      </c>
      <c r="AS61">
        <f>VLOOKUP(AS$20,'paste data'!$A$2:$CN$100,'graph data'!$AD61+2,FALSE)/'graph data'!$CE$21</f>
        <v>-0.06355583430152995</v>
      </c>
      <c r="AT61">
        <f>VLOOKUP(AT$20,'paste data'!$A$2:$CN$100,'graph data'!$AD61+2,FALSE)/'graph data'!$CE$21</f>
        <v>-0.33569517032542917</v>
      </c>
      <c r="AU61">
        <f>VLOOKUP(AU$20,'paste data'!$A$2:$CN$100,'graph data'!$AD61+2,FALSE)/'graph data'!$CE$21</f>
        <v>0.010600405907060722</v>
      </c>
      <c r="AV61">
        <f>VLOOKUP(AV$20,'paste data'!$A$2:$CN$100,'graph data'!$AD61+2,FALSE)/'graph data'!$CE$21</f>
        <v>7.658176511071535E-05</v>
      </c>
      <c r="AW61">
        <f>VLOOKUP(AW$20,'paste data'!$A$2:$CN$100,'graph data'!$AD61+2,FALSE)/'graph data'!$CE$21</f>
        <v>0.004957876383607334</v>
      </c>
      <c r="AX61">
        <f>VLOOKUP(AX$20,'paste data'!$A$2:$CN$100,'graph data'!$AD61+2,FALSE)/'graph data'!$CE$21</f>
        <v>0.035247542219334044</v>
      </c>
      <c r="AY61">
        <f>VLOOKUP(AY$20,'paste data'!$A$2:$CN$100,'graph data'!$AD61+2,FALSE)/'graph data'!$CE$21</f>
        <v>0.09946844385866485</v>
      </c>
      <c r="AZ61">
        <f>VLOOKUP(AZ$20,'paste data'!$A$2:$CN$100,'graph data'!$AD61+2,FALSE)/'graph data'!$CE$21</f>
        <v>0.05161892082139178</v>
      </c>
      <c r="BA61">
        <f>VLOOKUP(BA$20,'paste data'!$A$2:$CN$100,'graph data'!$AD61+2,FALSE)/'graph data'!$CE$21</f>
        <v>-0.1405605213166963</v>
      </c>
      <c r="BB61">
        <f>VLOOKUP(BB$20,'paste data'!$A$2:$CN$100,'graph data'!$AD61+2,FALSE)/'graph data'!$CE$21</f>
        <v>-0.02439398764267174</v>
      </c>
      <c r="BC61">
        <f>VLOOKUP(BC$20,'paste data'!$A$2:$CN$100,'graph data'!$AD61+2,FALSE)/'graph data'!$CE$21</f>
        <v>-0.09880337652086399</v>
      </c>
      <c r="BD61">
        <f>VLOOKUP(BD$20,'paste data'!$A$2:$CN$100,'graph data'!$AD61+2,FALSE)/'graph data'!$CE$21</f>
        <v>-0.43516361418409405</v>
      </c>
      <c r="BE61">
        <f>VLOOKUP(BE$20,'paste data'!$A$2:$CN$100,'graph data'!$AD61+2,FALSE)/'graph data'!$CE$21</f>
        <v>-0.04101851491433106</v>
      </c>
      <c r="BG61">
        <f t="shared" si="19"/>
        <v>0.2300768102884615</v>
      </c>
      <c r="BH61">
        <f t="shared" si="20"/>
        <v>-0.8070773140201031</v>
      </c>
      <c r="BI61">
        <f t="shared" si="21"/>
        <v>0.17845788946706972</v>
      </c>
      <c r="BJ61">
        <f t="shared" si="22"/>
        <v>-0.766058799105772</v>
      </c>
      <c r="BL61">
        <f t="shared" si="29"/>
        <v>40</v>
      </c>
      <c r="BM61">
        <f>VLOOKUP(BM$20,'paste data'!$A$2:$CN$100,'graph data'!$BL61+2,FALSE)/$CE$21</f>
        <v>-0.3828625696846863</v>
      </c>
      <c r="BN61">
        <f>VLOOKUP(BN$20,'paste data'!$A$2:$CN$100,'graph data'!$BL61+2,FALSE)/$CE$21</f>
        <v>0.6690905481951647</v>
      </c>
      <c r="BO61">
        <f>VLOOKUP(BO$20,'paste data'!$A$2:$CN$100,'graph data'!$BL61+2,FALSE)/$CE$21</f>
        <v>0.14789059015643527</v>
      </c>
      <c r="BP61">
        <f>VLOOKUP(BP$20,'paste data'!$A$2:$CN$100,'graph data'!$BL61+2,FALSE)/$CE$21</f>
        <v>0.0006609686307988273</v>
      </c>
      <c r="BQ61">
        <f>VLOOKUP(BQ$20,'paste data'!$A$2:$CN$100,'graph data'!$BL61+2,FALSE)/$CE$21</f>
        <v>0.027554925569918717</v>
      </c>
      <c r="BR61">
        <f>VLOOKUP(BR$20,'paste data'!$A$2:$CN$100,'graph data'!$BL61+2,FALSE)/$CE$21</f>
        <v>0.11967469595571772</v>
      </c>
      <c r="BS61">
        <f>VLOOKUP(BS$20,'paste data'!$A$2:$CN$100,'graph data'!$BL61+2,FALSE)/$CE$21</f>
        <v>0.5211999580387294</v>
      </c>
      <c r="BT61">
        <f>VLOOKUP(BT$20,'paste data'!$A$2:$CN$100,'graph data'!$BL61+2,FALSE)/$CE$21</f>
        <v>0</v>
      </c>
      <c r="BU61">
        <f>VLOOKUP(BU$20,'paste data'!$A$2:$CN$100,'graph data'!$BL61+2,FALSE)/$CE$21</f>
        <v>0.014977670850797726</v>
      </c>
      <c r="BV61">
        <f>VLOOKUP(BV$20,'paste data'!$A$2:$CN$100,'graph data'!$BL61+2,FALSE)/$CE$21</f>
        <v>0.07882875763123112</v>
      </c>
      <c r="BW61">
        <f>VLOOKUP(BW$20,'paste data'!$A$2:$CN$100,'graph data'!$BL61+2,FALSE)/$CE$21</f>
        <v>0</v>
      </c>
      <c r="BX61">
        <f>VLOOKUP(BX$20,'paste data'!$A$2:$CN$100,'graph data'!$BL61+2,FALSE)/$CE$21</f>
        <v>0.5062222871879317</v>
      </c>
      <c r="BY61">
        <f>VLOOKUP(BY$20,'paste data'!$A$2:$CN$100,'graph data'!$BL61+2,FALSE)/$CE$21</f>
        <v>1.051953117879851</v>
      </c>
      <c r="BZ61">
        <f>VLOOKUP(BZ$20,'paste data'!$A$2:$CN$100,'graph data'!$BL61+2,FALSE)/$CE$21</f>
        <v>0.9671108419724845</v>
      </c>
      <c r="CA61">
        <f>VLOOKUP(CA$20,'paste data'!$A$2:$CN$100,'graph data'!$BL61+2,FALSE)/$CE$21</f>
        <v>0</v>
      </c>
      <c r="CB61">
        <f>VLOOKUP(CB$20,'paste data'!$A$2:$CN$100,'graph data'!$BL61+2,FALSE)/$CE$21</f>
        <v>0.08484227590736632</v>
      </c>
      <c r="CC61">
        <f t="shared" si="23"/>
        <v>0.5850510448191628</v>
      </c>
      <c r="CF61">
        <f>VLOOKUP(CF$20,'paste data'!$A$2:$CN$100,'graph data'!$BL61+2,FALSE)</f>
        <v>452407.6432925073</v>
      </c>
      <c r="CH61">
        <v>40</v>
      </c>
      <c r="CI61">
        <f>VLOOKUP(CI$20,'paste data'!$A$2:$CN$100,'graph data'!$CH61+2,FALSE)/'graph data'!$CE$21</f>
        <v>-0.3828625696846863</v>
      </c>
      <c r="CJ61">
        <f>VLOOKUP(CJ$20,'paste data'!$A$2:$CN$100,'graph data'!$CH61+2,FALSE)/'graph data'!$CE$21</f>
        <v>-0.5770005037316416</v>
      </c>
      <c r="CK61">
        <f>VLOOKUP(CK$20,'paste data'!$A$2:$CN$100,'graph data'!$CH61+2,FALSE)/'graph data'!$CE$21</f>
        <v>-0.21425050951950722</v>
      </c>
      <c r="CL61">
        <f t="shared" si="24"/>
        <v>0.40838844356646253</v>
      </c>
      <c r="CM61">
        <f t="shared" si="16"/>
        <v>0.38775002736481406</v>
      </c>
      <c r="CN61">
        <f t="shared" si="17"/>
        <v>0.020638416201648458</v>
      </c>
      <c r="CO61" s="24">
        <f t="shared" si="18"/>
        <v>0</v>
      </c>
      <c r="CR61">
        <f>VLOOKUP(CR$20,'paste data'!$A$2:$CN$100,'graph data'!$CH61+2,FALSE)/'graph data'!$CE$21</f>
        <v>0.048285183860215054</v>
      </c>
      <c r="CS61">
        <f>VLOOKUP(CS$20,'paste data'!$A$2:$CN$100,'graph data'!$CH61+2,FALSE)/'graph data'!$CE$21</f>
        <v>0.027646767658566596</v>
      </c>
      <c r="CT61">
        <f>VLOOKUP(CT$20,'paste data'!$A$2:$CN$100,'graph data'!$CH61+2,FALSE)/'graph data'!$CE$21</f>
        <v>0.5140025145146966</v>
      </c>
      <c r="CU61">
        <f>VLOOKUP(CU$20,'paste data'!$A$2:$CN$100,'graph data'!$CH61+2,FALSE)/'graph data'!$CE$21</f>
        <v>0.12625248714988252</v>
      </c>
      <c r="CV61">
        <f>VLOOKUP(CV$20,'paste data'!$A$2:$CN$100,'graph data'!$CH61+2,FALSE)/'graph data'!$CE$21</f>
        <v>0.010600405907060722</v>
      </c>
      <c r="CW61" s="8">
        <f t="shared" si="25"/>
        <v>-0.32975928478425076</v>
      </c>
      <c r="CY61" s="5">
        <f t="shared" si="26"/>
        <v>0.1156520812428218</v>
      </c>
    </row>
    <row r="62" spans="1:103" ht="12.75">
      <c r="A62">
        <f t="shared" si="27"/>
        <v>41</v>
      </c>
      <c r="B62">
        <f>VLOOKUP(B$20,'paste data'!$A$2:$CN$100,'graph data'!$A62+2,FALSE)/'graph data'!$CE$21</f>
        <v>-0.8009221408410846</v>
      </c>
      <c r="C62">
        <f>VLOOKUP(C$20,'paste data'!$A$2:$CN$100,'graph data'!$A62+2,FALSE)/'graph data'!$CE$21</f>
        <v>-0.5893647604022049</v>
      </c>
      <c r="D62">
        <f>VLOOKUP(D$20,'paste data'!$A$2:$CN$100,'graph data'!$A62+2,FALSE)/'graph data'!$CE$21</f>
        <v>-0.21155738043887976</v>
      </c>
      <c r="E62">
        <f>VLOOKUP(E$20,'paste data'!$A$2:$CN$100,'graph data'!$A62+2,FALSE)/'graph data'!$CE$21</f>
        <v>0.1692753811413417</v>
      </c>
      <c r="F62">
        <f>VLOOKUP(F$20,'paste data'!$A$2:$CN$100,'graph data'!$A62+2,FALSE)/'graph data'!$CE$21</f>
        <v>-0.38083276158022145</v>
      </c>
      <c r="G62">
        <f>VLOOKUP(G$20,'paste data'!$A$2:$CN$100,'graph data'!$A62+2,FALSE)/'graph data'!$CE$21</f>
        <v>-0.04509279575902838</v>
      </c>
      <c r="H62">
        <f>VLOOKUP(H$20,'paste data'!$A$2:$CN$100,'graph data'!$A62+2,FALSE)/'graph data'!$CE$21</f>
        <v>0.0006609686307988275</v>
      </c>
      <c r="I62">
        <f>VLOOKUP(I$20,'paste data'!$A$2:$CN$100,'graph data'!$A62+2,FALSE)/'graph data'!$CE$21</f>
        <v>0.19471687260087894</v>
      </c>
      <c r="J62">
        <f>VLOOKUP(J$20,'paste data'!$A$2:$CN$100,'graph data'!$A62+2,FALSE)/'graph data'!$CE$21</f>
        <v>-0.7543871532504773</v>
      </c>
      <c r="K62">
        <f>VLOOKUP(K$20,'paste data'!$A$2:$CN$100,'graph data'!$A62+2,FALSE)/'graph data'!$CE$21</f>
        <v>0</v>
      </c>
      <c r="L62">
        <f>VLOOKUP(L$20,'paste data'!$A$2:$CN$100,'graph data'!$A62+2,FALSE)/'graph data'!$CE$21</f>
        <v>0</v>
      </c>
      <c r="M62">
        <f>VLOOKUP(M$20,'paste data'!$A$2:$CN$100,'graph data'!$A62+2,FALSE)/'graph data'!$CE$21</f>
        <v>0</v>
      </c>
      <c r="N62">
        <f>VLOOKUP(N$20,'paste data'!$A$2:$CN$100,'graph data'!$A62+2,FALSE)/'graph data'!$CE$21</f>
        <v>-0.04509279575902838</v>
      </c>
      <c r="O62">
        <f>VLOOKUP(O$20,'paste data'!$A$2:$CN$100,'graph data'!$A62+2,FALSE)/'graph data'!$CE$21</f>
        <v>-0.03897075241371185</v>
      </c>
      <c r="P62">
        <f>VLOOKUP(P$20,'paste data'!$A$2:$CN$100,'graph data'!$A62+2,FALSE)/'graph data'!$CE$21</f>
        <v>-0.01121883295742767</v>
      </c>
      <c r="Q62">
        <f>VLOOKUP(Q$20,'paste data'!$A$2:$CN$100,'graph data'!$A62+2,FALSE)/'graph data'!$CE$21</f>
        <v>-0.08676258702972686</v>
      </c>
      <c r="R62">
        <f>VLOOKUP(R$20,'paste data'!$A$2:$CN$100,'graph data'!$A62+2,FALSE)/'graph data'!$CE$21</f>
        <v>-0.029512412278984993</v>
      </c>
      <c r="S62">
        <f>VLOOKUP(S$20,'paste data'!$A$2:$CN$100,'graph data'!$A62+2,FALSE)/'graph data'!$CE$21</f>
        <v>0.0006609686307988275</v>
      </c>
      <c r="T62">
        <f>VLOOKUP(T$20,'paste data'!$A$2:$CN$100,'graph data'!$A62+2,FALSE)/'graph data'!$CE$21</f>
        <v>0.028390504828197785</v>
      </c>
      <c r="U62">
        <f>VLOOKUP(U$20,'paste data'!$A$2:$CN$100,'graph data'!$A62+2,FALSE)/'graph data'!$CE$21</f>
        <v>1.7948495616966236E-16</v>
      </c>
      <c r="V62">
        <f>VLOOKUP(V$20,'paste data'!$A$2:$CN$100,'graph data'!$A62+2,FALSE)/'graph data'!$CE$21</f>
        <v>0.11967469595571763</v>
      </c>
      <c r="W62">
        <f>VLOOKUP(W$20,'paste data'!$A$2:$CN$100,'graph data'!$A62+2,FALSE)/'graph data'!$CE$21</f>
        <v>0.020549211726627263</v>
      </c>
      <c r="X62">
        <f>VLOOKUP(X$20,'paste data'!$A$2:$CN$100,'graph data'!$A62+2,FALSE)/'graph data'!$CE$21</f>
        <v>-0.04575376438982721</v>
      </c>
      <c r="Y62">
        <f>VLOOKUP(Y$20,'paste data'!$A$2:$CN$100,'graph data'!$A62+2,FALSE)/'graph data'!$CE$21</f>
        <v>-0.06736125724190964</v>
      </c>
      <c r="Z62">
        <f>VLOOKUP(Z$20,'paste data'!$A$2:$CN$100,'graph data'!$A62+2,FALSE)/'graph data'!$CE$21</f>
        <v>-0.01121883295742785</v>
      </c>
      <c r="AA62">
        <f>VLOOKUP(AA$20,'paste data'!$A$2:$CN$100,'graph data'!$A62+2,FALSE)/'graph data'!$CE$21</f>
        <v>-0.2064372829854445</v>
      </c>
      <c r="AB62">
        <f>VLOOKUP(AB$20,'paste data'!$A$2:$CN$100,'graph data'!$A62+2,FALSE)/'graph data'!$CE$21</f>
        <v>-0.05006162400561227</v>
      </c>
      <c r="AD62">
        <f t="shared" si="28"/>
        <v>41</v>
      </c>
      <c r="AE62">
        <f>VLOOKUP(AE$20,'paste data'!$A$2:$CN$100,'graph data'!$AD62+2,FALSE)/'graph data'!$CE$21</f>
        <v>-0.5893647604022049</v>
      </c>
      <c r="AF62">
        <f>VLOOKUP(AF$20,'paste data'!$A$2:$CN$100,'graph data'!$AD62+2,FALSE)/'graph data'!$CE$21</f>
        <v>0.2343312106095215</v>
      </c>
      <c r="AG62">
        <f>VLOOKUP(AG$20,'paste data'!$A$2:$CN$100,'graph data'!$AD62+2,FALSE)/'graph data'!$CE$21</f>
        <v>-0.8236959710117263</v>
      </c>
      <c r="AH62">
        <f>VLOOKUP(AH$20,'paste data'!$A$2:$CN$100,'graph data'!$AD62+2,FALSE)/'graph data'!$CE$21</f>
        <v>-0.029694479752606473</v>
      </c>
      <c r="AI62">
        <f>VLOOKUP(AI$20,'paste data'!$A$2:$CN$100,'graph data'!$AD62+2,FALSE)/'graph data'!$CE$21</f>
        <v>0.03961433800864256</v>
      </c>
      <c r="AJ62">
        <f>VLOOKUP(AJ$20,'paste data'!$A$2:$CN$100,'graph data'!$AD62+2,FALSE)/'graph data'!$CE$21</f>
        <v>-0.06930881776124903</v>
      </c>
      <c r="AK62">
        <f>VLOOKUP(AK$20,'paste data'!$A$2:$CN$100,'graph data'!$AD62+2,FALSE)/'graph data'!$CE$21</f>
        <v>-0.5596702806495983</v>
      </c>
      <c r="AL62">
        <f>VLOOKUP(AL$20,'paste data'!$A$2:$CN$100,'graph data'!$AD62+2,FALSE)/'graph data'!$CE$21</f>
        <v>0.19471687260087894</v>
      </c>
      <c r="AM62">
        <f>VLOOKUP(AM$20,'paste data'!$A$2:$CN$100,'graph data'!$AD62+2,FALSE)/'graph data'!$CE$21</f>
        <v>-0.7543871532504773</v>
      </c>
      <c r="AN62">
        <f>VLOOKUP(AN$20,'paste data'!$A$2:$CN$100,'graph data'!$AD62+2,FALSE)/'graph data'!$CE$21</f>
        <v>0</v>
      </c>
      <c r="AO62">
        <f>VLOOKUP(AO$20,'paste data'!$A$2:$CN$100,'graph data'!$AD62+2,FALSE)/'graph data'!$CE$21</f>
        <v>0</v>
      </c>
      <c r="AP62">
        <f>VLOOKUP(AP$20,'paste data'!$A$2:$CN$100,'graph data'!$AD62+2,FALSE)/'graph data'!$CE$21</f>
        <v>0</v>
      </c>
      <c r="AQ62">
        <f>VLOOKUP(AQ$20,'paste data'!$A$2:$CN$100,'graph data'!$AD62+2,FALSE)/'graph data'!$CE$21</f>
        <v>-0.15110593101091682</v>
      </c>
      <c r="AR62">
        <f>VLOOKUP(AR$20,'paste data'!$A$2:$CN$100,'graph data'!$AD62+2,FALSE)/'graph data'!$CE$21</f>
        <v>-0.017888413860471856</v>
      </c>
      <c r="AS62">
        <f>VLOOKUP(AS$20,'paste data'!$A$2:$CN$100,'graph data'!$AD62+2,FALSE)/'graph data'!$CE$21</f>
        <v>-0.0651060893930021</v>
      </c>
      <c r="AT62">
        <f>VLOOKUP(AT$20,'paste data'!$A$2:$CN$100,'graph data'!$AD62+2,FALSE)/'graph data'!$CE$21</f>
        <v>-0.3395996825397495</v>
      </c>
      <c r="AU62">
        <f>VLOOKUP(AU$20,'paste data'!$A$2:$CN$100,'graph data'!$AD62+2,FALSE)/'graph data'!$CE$21</f>
        <v>0.014029836154541932</v>
      </c>
      <c r="AV62">
        <f>VLOOKUP(AV$20,'paste data'!$A$2:$CN$100,'graph data'!$AD62+2,FALSE)/'graph data'!$CE$21</f>
        <v>0.00016505782409347779</v>
      </c>
      <c r="AW62">
        <f>VLOOKUP(AW$20,'paste data'!$A$2:$CN$100,'graph data'!$AD62+2,FALSE)/'graph data'!$CE$21</f>
        <v>0.0056147862894625495</v>
      </c>
      <c r="AX62">
        <f>VLOOKUP(AX$20,'paste data'!$A$2:$CN$100,'graph data'!$AD62+2,FALSE)/'graph data'!$CE$21</f>
        <v>0.034709636801113074</v>
      </c>
      <c r="AY62">
        <f>VLOOKUP(AY$20,'paste data'!$A$2:$CN$100,'graph data'!$AD62+2,FALSE)/'graph data'!$CE$21</f>
        <v>0.10035551786916863</v>
      </c>
      <c r="AZ62">
        <f>VLOOKUP(AZ$20,'paste data'!$A$2:$CN$100,'graph data'!$AD62+2,FALSE)/'graph data'!$CE$21</f>
        <v>0.05387187381704122</v>
      </c>
      <c r="BA62">
        <f>VLOOKUP(BA$20,'paste data'!$A$2:$CN$100,'graph data'!$AD62+2,FALSE)/'graph data'!$CE$21</f>
        <v>-0.1512709888350103</v>
      </c>
      <c r="BB62">
        <f>VLOOKUP(BB$20,'paste data'!$A$2:$CN$100,'graph data'!$AD62+2,FALSE)/'graph data'!$CE$21</f>
        <v>-0.023503200149934404</v>
      </c>
      <c r="BC62">
        <f>VLOOKUP(BC$20,'paste data'!$A$2:$CN$100,'graph data'!$AD62+2,FALSE)/'graph data'!$CE$21</f>
        <v>-0.09981572619411518</v>
      </c>
      <c r="BD62">
        <f>VLOOKUP(BD$20,'paste data'!$A$2:$CN$100,'graph data'!$AD62+2,FALSE)/'graph data'!$CE$21</f>
        <v>-0.4399552004089181</v>
      </c>
      <c r="BE62">
        <f>VLOOKUP(BE$20,'paste data'!$A$2:$CN$100,'graph data'!$AD62+2,FALSE)/'graph data'!$CE$21</f>
        <v>-0.03984203766249929</v>
      </c>
      <c r="BG62">
        <f t="shared" si="19"/>
        <v>0.2343312106095215</v>
      </c>
      <c r="BH62">
        <f t="shared" si="20"/>
        <v>-0.8236959710117263</v>
      </c>
      <c r="BI62">
        <f t="shared" si="21"/>
        <v>0.18045933679248027</v>
      </c>
      <c r="BJ62">
        <f t="shared" si="22"/>
        <v>-0.783853933349227</v>
      </c>
      <c r="BL62">
        <f t="shared" si="29"/>
        <v>41</v>
      </c>
      <c r="BM62">
        <f>VLOOKUP(BM$20,'paste data'!$A$2:$CN$100,'graph data'!$BL62+2,FALSE)/$CE$21</f>
        <v>-0.3741296511270616</v>
      </c>
      <c r="BN62">
        <f>VLOOKUP(BN$20,'paste data'!$A$2:$CN$100,'graph data'!$BL62+2,FALSE)/$CE$21</f>
        <v>0.6646775931092775</v>
      </c>
      <c r="BO62">
        <f>VLOOKUP(BO$20,'paste data'!$A$2:$CN$100,'graph data'!$BL62+2,FALSE)/$CE$21</f>
        <v>0.14872616941471434</v>
      </c>
      <c r="BP62">
        <f>VLOOKUP(BP$20,'paste data'!$A$2:$CN$100,'graph data'!$BL62+2,FALSE)/$CE$21</f>
        <v>0.0006609686307988273</v>
      </c>
      <c r="BQ62">
        <f>VLOOKUP(BQ$20,'paste data'!$A$2:$CN$100,'graph data'!$BL62+2,FALSE)/$CE$21</f>
        <v>0.028390504828197778</v>
      </c>
      <c r="BR62">
        <f>VLOOKUP(BR$20,'paste data'!$A$2:$CN$100,'graph data'!$BL62+2,FALSE)/$CE$21</f>
        <v>0.11967469595571772</v>
      </c>
      <c r="BS62">
        <f>VLOOKUP(BS$20,'paste data'!$A$2:$CN$100,'graph data'!$BL62+2,FALSE)/$CE$21</f>
        <v>0.5159514236945631</v>
      </c>
      <c r="BT62">
        <f>VLOOKUP(BT$20,'paste data'!$A$2:$CN$100,'graph data'!$BL62+2,FALSE)/$CE$21</f>
        <v>3.747439678655188E-05</v>
      </c>
      <c r="BU62">
        <f>VLOOKUP(BU$20,'paste data'!$A$2:$CN$100,'graph data'!$BL62+2,FALSE)/$CE$21</f>
        <v>0.015561478320034038</v>
      </c>
      <c r="BV62">
        <f>VLOOKUP(BV$20,'paste data'!$A$2:$CN$100,'graph data'!$BL62+2,FALSE)/$CE$21</f>
        <v>0.0782153139789408</v>
      </c>
      <c r="BW62">
        <f>VLOOKUP(BW$20,'paste data'!$A$2:$CN$100,'graph data'!$BL62+2,FALSE)/$CE$21</f>
        <v>0</v>
      </c>
      <c r="BX62">
        <f>VLOOKUP(BX$20,'paste data'!$A$2:$CN$100,'graph data'!$BL62+2,FALSE)/$CE$21</f>
        <v>0.5003524709777426</v>
      </c>
      <c r="BY62">
        <f>VLOOKUP(BY$20,'paste data'!$A$2:$CN$100,'graph data'!$BL62+2,FALSE)/$CE$21</f>
        <v>1.0388072442363392</v>
      </c>
      <c r="BZ62">
        <f>VLOOKUP(BZ$20,'paste data'!$A$2:$CN$100,'graph data'!$BL62+2,FALSE)/$CE$21</f>
        <v>0.9521022846262699</v>
      </c>
      <c r="CA62">
        <f>VLOOKUP(CA$20,'paste data'!$A$2:$CN$100,'graph data'!$BL62+2,FALSE)/$CE$21</f>
        <v>0</v>
      </c>
      <c r="CB62">
        <f>VLOOKUP(CB$20,'paste data'!$A$2:$CN$100,'graph data'!$BL62+2,FALSE)/$CE$21</f>
        <v>0.08670495961006922</v>
      </c>
      <c r="CC62">
        <f t="shared" si="23"/>
        <v>0.5785677849566834</v>
      </c>
      <c r="CF62">
        <f>VLOOKUP(CF$20,'paste data'!$A$2:$CN$100,'graph data'!$BL62+2,FALSE)</f>
        <v>446754.07032143354</v>
      </c>
      <c r="CH62">
        <v>41</v>
      </c>
      <c r="CI62">
        <f>VLOOKUP(CI$20,'paste data'!$A$2:$CN$100,'graph data'!$CH62+2,FALSE)/'graph data'!$CE$21</f>
        <v>-0.3741296511270616</v>
      </c>
      <c r="CJ62">
        <f>VLOOKUP(CJ$20,'paste data'!$A$2:$CN$100,'graph data'!$CH62+2,FALSE)/'graph data'!$CE$21</f>
        <v>-0.5893647604022049</v>
      </c>
      <c r="CK62">
        <f>VLOOKUP(CK$20,'paste data'!$A$2:$CN$100,'graph data'!$CH62+2,FALSE)/'graph data'!$CE$21</f>
        <v>-0.21155738043887976</v>
      </c>
      <c r="CL62">
        <f t="shared" si="24"/>
        <v>0.42679248971402306</v>
      </c>
      <c r="CM62">
        <f t="shared" si="16"/>
        <v>0.4062383348637202</v>
      </c>
      <c r="CN62">
        <f t="shared" si="17"/>
        <v>0.020554154850302857</v>
      </c>
      <c r="CO62" s="24">
        <f t="shared" si="18"/>
        <v>0</v>
      </c>
      <c r="CR62">
        <f>VLOOKUP(CR$20,'paste data'!$A$2:$CN$100,'graph data'!$CH62+2,FALSE)/'graph data'!$CE$21</f>
        <v>0.048088047858969585</v>
      </c>
      <c r="CS62">
        <f>VLOOKUP(CS$20,'paste data'!$A$2:$CN$100,'graph data'!$CH62+2,FALSE)/'graph data'!$CE$21</f>
        <v>0.027533893008666727</v>
      </c>
      <c r="CT62">
        <f>VLOOKUP(CT$20,'paste data'!$A$2:$CN$100,'graph data'!$CH62+2,FALSE)/'graph data'!$CE$21</f>
        <v>0.5479794846035652</v>
      </c>
      <c r="CU62">
        <f>VLOOKUP(CU$20,'paste data'!$A$2:$CN$100,'graph data'!$CH62+2,FALSE)/'graph data'!$CE$21</f>
        <v>0.14174114973984497</v>
      </c>
      <c r="CV62">
        <f>VLOOKUP(CV$20,'paste data'!$A$2:$CN$100,'graph data'!$CH62+2,FALSE)/'graph data'!$CE$21</f>
        <v>0.014029836154541932</v>
      </c>
      <c r="CW62" s="8">
        <f t="shared" si="25"/>
        <v>-0.37885569698325505</v>
      </c>
      <c r="CY62" s="5">
        <f t="shared" si="26"/>
        <v>0.12771131358530305</v>
      </c>
    </row>
    <row r="63" spans="1:103" ht="12.75">
      <c r="A63">
        <f t="shared" si="27"/>
        <v>42</v>
      </c>
      <c r="B63">
        <f>VLOOKUP(B$20,'paste data'!$A$2:$CN$100,'graph data'!$A63+2,FALSE)/'graph data'!$CE$21</f>
        <v>-0.8070675360902221</v>
      </c>
      <c r="C63">
        <f>VLOOKUP(C$20,'paste data'!$A$2:$CN$100,'graph data'!$A63+2,FALSE)/'graph data'!$CE$21</f>
        <v>-0.5955889543877763</v>
      </c>
      <c r="D63">
        <f>VLOOKUP(D$20,'paste data'!$A$2:$CN$100,'graph data'!$A63+2,FALSE)/'graph data'!$CE$21</f>
        <v>-0.21147858170244574</v>
      </c>
      <c r="E63">
        <f>VLOOKUP(E$20,'paste data'!$A$2:$CN$100,'graph data'!$A63+2,FALSE)/'graph data'!$CE$21</f>
        <v>0.17062324789920846</v>
      </c>
      <c r="F63">
        <f>VLOOKUP(F$20,'paste data'!$A$2:$CN$100,'graph data'!$A63+2,FALSE)/'graph data'!$CE$21</f>
        <v>-0.38210182960165423</v>
      </c>
      <c r="G63">
        <f>VLOOKUP(G$20,'paste data'!$A$2:$CN$100,'graph data'!$A63+2,FALSE)/'graph data'!$CE$21</f>
        <v>-0.045453393806146734</v>
      </c>
      <c r="H63">
        <f>VLOOKUP(H$20,'paste data'!$A$2:$CN$100,'graph data'!$A63+2,FALSE)/'graph data'!$CE$21</f>
        <v>0.0006609686307988274</v>
      </c>
      <c r="I63">
        <f>VLOOKUP(I$20,'paste data'!$A$2:$CN$100,'graph data'!$A63+2,FALSE)/'graph data'!$CE$21</f>
        <v>0.19811149771895997</v>
      </c>
      <c r="J63">
        <f>VLOOKUP(J$20,'paste data'!$A$2:$CN$100,'graph data'!$A63+2,FALSE)/'graph data'!$CE$21</f>
        <v>-0.7630462629772896</v>
      </c>
      <c r="K63">
        <f>VLOOKUP(K$20,'paste data'!$A$2:$CN$100,'graph data'!$A63+2,FALSE)/'graph data'!$CE$21</f>
        <v>0</v>
      </c>
      <c r="L63">
        <f>VLOOKUP(L$20,'paste data'!$A$2:$CN$100,'graph data'!$A63+2,FALSE)/'graph data'!$CE$21</f>
        <v>0</v>
      </c>
      <c r="M63">
        <f>VLOOKUP(M$20,'paste data'!$A$2:$CN$100,'graph data'!$A63+2,FALSE)/'graph data'!$CE$21</f>
        <v>0</v>
      </c>
      <c r="N63">
        <f>VLOOKUP(N$20,'paste data'!$A$2:$CN$100,'graph data'!$A63+2,FALSE)/'graph data'!$CE$21</f>
        <v>-0.045453393806146734</v>
      </c>
      <c r="O63">
        <f>VLOOKUP(O$20,'paste data'!$A$2:$CN$100,'graph data'!$A63+2,FALSE)/'graph data'!$CE$21</f>
        <v>-0.03741309765884365</v>
      </c>
      <c r="P63">
        <f>VLOOKUP(P$20,'paste data'!$A$2:$CN$100,'graph data'!$A63+2,FALSE)/'graph data'!$CE$21</f>
        <v>-0.010996621736324468</v>
      </c>
      <c r="Q63">
        <f>VLOOKUP(Q$20,'paste data'!$A$2:$CN$100,'graph data'!$A63+2,FALSE)/'graph data'!$CE$21</f>
        <v>-0.08838957624198186</v>
      </c>
      <c r="R63">
        <f>VLOOKUP(R$20,'paste data'!$A$2:$CN$100,'graph data'!$A63+2,FALSE)/'graph data'!$CE$21</f>
        <v>-0.029225892259149025</v>
      </c>
      <c r="S63">
        <f>VLOOKUP(S$20,'paste data'!$A$2:$CN$100,'graph data'!$A63+2,FALSE)/'graph data'!$CE$21</f>
        <v>0.0006609686307988274</v>
      </c>
      <c r="T63">
        <f>VLOOKUP(T$20,'paste data'!$A$2:$CN$100,'graph data'!$A63+2,FALSE)/'graph data'!$CE$21</f>
        <v>0.029120288827298686</v>
      </c>
      <c r="U63">
        <f>VLOOKUP(U$20,'paste data'!$A$2:$CN$100,'graph data'!$A63+2,FALSE)/'graph data'!$CE$21</f>
        <v>8.577393627200501E-05</v>
      </c>
      <c r="V63">
        <f>VLOOKUP(V$20,'paste data'!$A$2:$CN$100,'graph data'!$A63+2,FALSE)/'graph data'!$CE$21</f>
        <v>0.11967469595571766</v>
      </c>
      <c r="W63">
        <f>VLOOKUP(W$20,'paste data'!$A$2:$CN$100,'graph data'!$A63+2,FALSE)/'graph data'!$CE$21</f>
        <v>0.021081520549121314</v>
      </c>
      <c r="X63">
        <f>VLOOKUP(X$20,'paste data'!$A$2:$CN$100,'graph data'!$A63+2,FALSE)/'graph data'!$CE$21</f>
        <v>-0.04611436243694556</v>
      </c>
      <c r="Y63">
        <f>VLOOKUP(Y$20,'paste data'!$A$2:$CN$100,'graph data'!$A63+2,FALSE)/'graph data'!$CE$21</f>
        <v>-0.06653338648614233</v>
      </c>
      <c r="Z63">
        <f>VLOOKUP(Z$20,'paste data'!$A$2:$CN$100,'graph data'!$A63+2,FALSE)/'graph data'!$CE$21</f>
        <v>-0.011082395672596473</v>
      </c>
      <c r="AA63">
        <f>VLOOKUP(AA$20,'paste data'!$A$2:$CN$100,'graph data'!$A63+2,FALSE)/'graph data'!$CE$21</f>
        <v>-0.20806427219769952</v>
      </c>
      <c r="AB63">
        <f>VLOOKUP(AB$20,'paste data'!$A$2:$CN$100,'graph data'!$A63+2,FALSE)/'graph data'!$CE$21</f>
        <v>-0.050307412808270335</v>
      </c>
      <c r="AD63">
        <f t="shared" si="28"/>
        <v>42</v>
      </c>
      <c r="AE63">
        <f>VLOOKUP(AE$20,'paste data'!$A$2:$CN$100,'graph data'!$AD63+2,FALSE)/'graph data'!$CE$21</f>
        <v>-0.5955889543877763</v>
      </c>
      <c r="AF63">
        <f>VLOOKUP(AF$20,'paste data'!$A$2:$CN$100,'graph data'!$AD63+2,FALSE)/'graph data'!$CE$21</f>
        <v>0.23803756000038498</v>
      </c>
      <c r="AG63">
        <f>VLOOKUP(AG$20,'paste data'!$A$2:$CN$100,'graph data'!$AD63+2,FALSE)/'graph data'!$CE$21</f>
        <v>-0.8336265143881613</v>
      </c>
      <c r="AH63">
        <f>VLOOKUP(AH$20,'paste data'!$A$2:$CN$100,'graph data'!$AD63+2,FALSE)/'graph data'!$CE$21</f>
        <v>-0.030654189129446594</v>
      </c>
      <c r="AI63">
        <f>VLOOKUP(AI$20,'paste data'!$A$2:$CN$100,'graph data'!$AD63+2,FALSE)/'graph data'!$CE$21</f>
        <v>0.03992606228142501</v>
      </c>
      <c r="AJ63">
        <f>VLOOKUP(AJ$20,'paste data'!$A$2:$CN$100,'graph data'!$AD63+2,FALSE)/'graph data'!$CE$21</f>
        <v>-0.0705802514108716</v>
      </c>
      <c r="AK63">
        <f>VLOOKUP(AK$20,'paste data'!$A$2:$CN$100,'graph data'!$AD63+2,FALSE)/'graph data'!$CE$21</f>
        <v>-0.5649347652583296</v>
      </c>
      <c r="AL63">
        <f>VLOOKUP(AL$20,'paste data'!$A$2:$CN$100,'graph data'!$AD63+2,FALSE)/'graph data'!$CE$21</f>
        <v>0.19811149771895997</v>
      </c>
      <c r="AM63">
        <f>VLOOKUP(AM$20,'paste data'!$A$2:$CN$100,'graph data'!$AD63+2,FALSE)/'graph data'!$CE$21</f>
        <v>-0.7630462629772896</v>
      </c>
      <c r="AN63">
        <f>VLOOKUP(AN$20,'paste data'!$A$2:$CN$100,'graph data'!$AD63+2,FALSE)/'graph data'!$CE$21</f>
        <v>0</v>
      </c>
      <c r="AO63">
        <f>VLOOKUP(AO$20,'paste data'!$A$2:$CN$100,'graph data'!$AD63+2,FALSE)/'graph data'!$CE$21</f>
        <v>0</v>
      </c>
      <c r="AP63">
        <f>VLOOKUP(AP$20,'paste data'!$A$2:$CN$100,'graph data'!$AD63+2,FALSE)/'graph data'!$CE$21</f>
        <v>0</v>
      </c>
      <c r="AQ63">
        <f>VLOOKUP(AQ$20,'paste data'!$A$2:$CN$100,'graph data'!$AD63+2,FALSE)/'graph data'!$CE$21</f>
        <v>-0.16180342840477394</v>
      </c>
      <c r="AR63">
        <f>VLOOKUP(AR$20,'paste data'!$A$2:$CN$100,'graph data'!$AD63+2,FALSE)/'graph data'!$CE$21</f>
        <v>-0.016805775958113677</v>
      </c>
      <c r="AS63">
        <f>VLOOKUP(AS$20,'paste data'!$A$2:$CN$100,'graph data'!$AD63+2,FALSE)/'graph data'!$CE$21</f>
        <v>-0.06542527781210958</v>
      </c>
      <c r="AT63">
        <f>VLOOKUP(AT$20,'paste data'!$A$2:$CN$100,'graph data'!$AD63+2,FALSE)/'graph data'!$CE$21</f>
        <v>-0.33542925054829564</v>
      </c>
      <c r="AU63">
        <f>VLOOKUP(AU$20,'paste data'!$A$2:$CN$100,'graph data'!$AD63+2,FALSE)/'graph data'!$CE$21</f>
        <v>0.014528967464963183</v>
      </c>
      <c r="AV63">
        <f>VLOOKUP(AV$20,'paste data'!$A$2:$CN$100,'graph data'!$AD63+2,FALSE)/'graph data'!$CE$21</f>
        <v>0.00017469311936444185</v>
      </c>
      <c r="AW63">
        <f>VLOOKUP(AW$20,'paste data'!$A$2:$CN$100,'graph data'!$AD63+2,FALSE)/'graph data'!$CE$21</f>
        <v>0.006021013305827597</v>
      </c>
      <c r="AX63">
        <f>VLOOKUP(AX$20,'paste data'!$A$2:$CN$100,'graph data'!$AD63+2,FALSE)/'graph data'!$CE$21</f>
        <v>0.0350082501805739</v>
      </c>
      <c r="AY63">
        <f>VLOOKUP(AY$20,'paste data'!$A$2:$CN$100,'graph data'!$AD63+2,FALSE)/'graph data'!$CE$21</f>
        <v>0.10337957853694126</v>
      </c>
      <c r="AZ63">
        <f>VLOOKUP(AZ$20,'paste data'!$A$2:$CN$100,'graph data'!$AD63+2,FALSE)/'graph data'!$CE$21</f>
        <v>0.05352796257625277</v>
      </c>
      <c r="BA63">
        <f>VLOOKUP(BA$20,'paste data'!$A$2:$CN$100,'graph data'!$AD63+2,FALSE)/'graph data'!$CE$21</f>
        <v>-0.16197812152413835</v>
      </c>
      <c r="BB63">
        <f>VLOOKUP(BB$20,'paste data'!$A$2:$CN$100,'graph data'!$AD63+2,FALSE)/'graph data'!$CE$21</f>
        <v>-0.022826789263941275</v>
      </c>
      <c r="BC63">
        <f>VLOOKUP(BC$20,'paste data'!$A$2:$CN$100,'graph data'!$AD63+2,FALSE)/'graph data'!$CE$21</f>
        <v>-0.10043352799268347</v>
      </c>
      <c r="BD63">
        <f>VLOOKUP(BD$20,'paste data'!$A$2:$CN$100,'graph data'!$AD63+2,FALSE)/'graph data'!$CE$21</f>
        <v>-0.43880882908523694</v>
      </c>
      <c r="BE63">
        <f>VLOOKUP(BE$20,'paste data'!$A$2:$CN$100,'graph data'!$AD63+2,FALSE)/'graph data'!$CE$21</f>
        <v>-0.03899899511128959</v>
      </c>
      <c r="BG63">
        <f t="shared" si="19"/>
        <v>0.23803756000038498</v>
      </c>
      <c r="BH63">
        <f t="shared" si="20"/>
        <v>-0.8336265143881613</v>
      </c>
      <c r="BI63">
        <f t="shared" si="21"/>
        <v>0.1845095974241322</v>
      </c>
      <c r="BJ63">
        <f t="shared" si="22"/>
        <v>-0.7946275192768717</v>
      </c>
      <c r="BL63">
        <f t="shared" si="29"/>
        <v>42</v>
      </c>
      <c r="BM63">
        <f>VLOOKUP(BM$20,'paste data'!$A$2:$CN$100,'graph data'!$BL63+2,FALSE)/$CE$21</f>
        <v>-0.3569201872333028</v>
      </c>
      <c r="BN63">
        <f>VLOOKUP(BN$20,'paste data'!$A$2:$CN$100,'graph data'!$BL63+2,FALSE)/$CE$21</f>
        <v>0.6621626277354504</v>
      </c>
      <c r="BO63">
        <f>VLOOKUP(BO$20,'paste data'!$A$2:$CN$100,'graph data'!$BL63+2,FALSE)/$CE$21</f>
        <v>0.1494559534138152</v>
      </c>
      <c r="BP63">
        <f>VLOOKUP(BP$20,'paste data'!$A$2:$CN$100,'graph data'!$BL63+2,FALSE)/$CE$21</f>
        <v>0.0006609686307988273</v>
      </c>
      <c r="BQ63">
        <f>VLOOKUP(BQ$20,'paste data'!$A$2:$CN$100,'graph data'!$BL63+2,FALSE)/$CE$21</f>
        <v>0.029120288827298682</v>
      </c>
      <c r="BR63">
        <f>VLOOKUP(BR$20,'paste data'!$A$2:$CN$100,'graph data'!$BL63+2,FALSE)/$CE$21</f>
        <v>0.11967469595571772</v>
      </c>
      <c r="BS63">
        <f>VLOOKUP(BS$20,'paste data'!$A$2:$CN$100,'graph data'!$BL63+2,FALSE)/$CE$21</f>
        <v>0.5127066743216353</v>
      </c>
      <c r="BT63">
        <f>VLOOKUP(BT$20,'paste data'!$A$2:$CN$100,'graph data'!$BL63+2,FALSE)/$CE$21</f>
        <v>0.0004866664298149714</v>
      </c>
      <c r="BU63">
        <f>VLOOKUP(BU$20,'paste data'!$A$2:$CN$100,'graph data'!$BL63+2,FALSE)/$CE$21</f>
        <v>0.016043878099181456</v>
      </c>
      <c r="BV63">
        <f>VLOOKUP(BV$20,'paste data'!$A$2:$CN$100,'graph data'!$BL63+2,FALSE)/$CE$21</f>
        <v>0.07780207682269265</v>
      </c>
      <c r="BW63">
        <f>VLOOKUP(BW$20,'paste data'!$A$2:$CN$100,'graph data'!$BL63+2,FALSE)/$CE$21</f>
        <v>0</v>
      </c>
      <c r="BX63">
        <f>VLOOKUP(BX$20,'paste data'!$A$2:$CN$100,'graph data'!$BL63+2,FALSE)/$CE$21</f>
        <v>0.49617612979263886</v>
      </c>
      <c r="BY63">
        <f>VLOOKUP(BY$20,'paste data'!$A$2:$CN$100,'graph data'!$BL63+2,FALSE)/$CE$21</f>
        <v>1.0190828149687532</v>
      </c>
      <c r="BZ63">
        <f>VLOOKUP(BZ$20,'paste data'!$A$2:$CN$100,'graph data'!$BL63+2,FALSE)/$CE$21</f>
        <v>0.930936740972494</v>
      </c>
      <c r="CA63">
        <f>VLOOKUP(CA$20,'paste data'!$A$2:$CN$100,'graph data'!$BL63+2,FALSE)/$CE$21</f>
        <v>0</v>
      </c>
      <c r="CB63">
        <f>VLOOKUP(CB$20,'paste data'!$A$2:$CN$100,'graph data'!$BL63+2,FALSE)/$CE$21</f>
        <v>0.08814607399625923</v>
      </c>
      <c r="CC63">
        <f t="shared" si="23"/>
        <v>0.5739782066153315</v>
      </c>
      <c r="CF63">
        <f>VLOOKUP(CF$20,'paste data'!$A$2:$CN$100,'graph data'!$BL63+2,FALSE)</f>
        <v>438271.29441767174</v>
      </c>
      <c r="CH63">
        <v>42</v>
      </c>
      <c r="CI63">
        <f>VLOOKUP(CI$20,'paste data'!$A$2:$CN$100,'graph data'!$CH63+2,FALSE)/'graph data'!$CE$21</f>
        <v>-0.3569201872333028</v>
      </c>
      <c r="CJ63">
        <f>VLOOKUP(CJ$20,'paste data'!$A$2:$CN$100,'graph data'!$CH63+2,FALSE)/'graph data'!$CE$21</f>
        <v>-0.5955889543877763</v>
      </c>
      <c r="CK63">
        <f>VLOOKUP(CK$20,'paste data'!$A$2:$CN$100,'graph data'!$CH63+2,FALSE)/'graph data'!$CE$21</f>
        <v>-0.21147858170244574</v>
      </c>
      <c r="CL63">
        <f t="shared" si="24"/>
        <v>0.4501473488569192</v>
      </c>
      <c r="CM63">
        <f t="shared" si="16"/>
        <v>0.429416784634162</v>
      </c>
      <c r="CN63">
        <f t="shared" si="17"/>
        <v>0.020730564222757254</v>
      </c>
      <c r="CO63" s="24">
        <f t="shared" si="18"/>
        <v>0</v>
      </c>
      <c r="CR63">
        <f>VLOOKUP(CR$20,'paste data'!$A$2:$CN$100,'graph data'!$CH63+2,FALSE)/'graph data'!$CE$21</f>
        <v>0.048500771340287206</v>
      </c>
      <c r="CS63">
        <f>VLOOKUP(CS$20,'paste data'!$A$2:$CN$100,'graph data'!$CH63+2,FALSE)/'graph data'!$CE$21</f>
        <v>0.027770207117529953</v>
      </c>
      <c r="CT63">
        <f>VLOOKUP(CT$20,'paste data'!$A$2:$CN$100,'graph data'!$CH63+2,FALSE)/'graph data'!$CE$21</f>
        <v>0.5789486462684407</v>
      </c>
      <c r="CU63">
        <f>VLOOKUP(CU$20,'paste data'!$A$2:$CN$100,'graph data'!$CH63+2,FALSE)/'graph data'!$CE$21</f>
        <v>0.14953186163427865</v>
      </c>
      <c r="CV63">
        <f>VLOOKUP(CV$20,'paste data'!$A$2:$CN$100,'graph data'!$CH63+2,FALSE)/'graph data'!$CE$21</f>
        <v>0.014528967464963183</v>
      </c>
      <c r="CW63" s="8">
        <f t="shared" si="25"/>
        <v>-0.41895041800069527</v>
      </c>
      <c r="CY63" s="5">
        <f t="shared" si="26"/>
        <v>0.13500289416931546</v>
      </c>
    </row>
    <row r="64" spans="1:103" ht="12.75">
      <c r="A64">
        <f t="shared" si="27"/>
        <v>43</v>
      </c>
      <c r="B64">
        <f>VLOOKUP(B$20,'paste data'!$A$2:$CN$100,'graph data'!$A64+2,FALSE)/'graph data'!$CE$21</f>
        <v>-0.8148371646332602</v>
      </c>
      <c r="C64">
        <f>VLOOKUP(C$20,'paste data'!$A$2:$CN$100,'graph data'!$A64+2,FALSE)/'graph data'!$CE$21</f>
        <v>-0.6054024036811505</v>
      </c>
      <c r="D64">
        <f>VLOOKUP(D$20,'paste data'!$A$2:$CN$100,'graph data'!$A64+2,FALSE)/'graph data'!$CE$21</f>
        <v>-0.2094347609521097</v>
      </c>
      <c r="E64">
        <f>VLOOKUP(E$20,'paste data'!$A$2:$CN$100,'graph data'!$A64+2,FALSE)/'graph data'!$CE$21</f>
        <v>0.17550827149889772</v>
      </c>
      <c r="F64">
        <f>VLOOKUP(F$20,'paste data'!$A$2:$CN$100,'graph data'!$A64+2,FALSE)/'graph data'!$CE$21</f>
        <v>-0.3849430324510074</v>
      </c>
      <c r="G64">
        <f>VLOOKUP(G$20,'paste data'!$A$2:$CN$100,'graph data'!$A64+2,FALSE)/'graph data'!$CE$21</f>
        <v>-0.04600482149695411</v>
      </c>
      <c r="H64">
        <f>VLOOKUP(H$20,'paste data'!$A$2:$CN$100,'graph data'!$A64+2,FALSE)/'graph data'!$CE$21</f>
        <v>0.0006609686307988275</v>
      </c>
      <c r="I64">
        <f>VLOOKUP(I$20,'paste data'!$A$2:$CN$100,'graph data'!$A64+2,FALSE)/'graph data'!$CE$21</f>
        <v>0.20251895402997366</v>
      </c>
      <c r="J64">
        <f>VLOOKUP(J$20,'paste data'!$A$2:$CN$100,'graph data'!$A64+2,FALSE)/'graph data'!$CE$21</f>
        <v>-0.7780344842503499</v>
      </c>
      <c r="K64">
        <f>VLOOKUP(K$20,'paste data'!$A$2:$CN$100,'graph data'!$A64+2,FALSE)/'graph data'!$CE$21</f>
        <v>0</v>
      </c>
      <c r="L64">
        <f>VLOOKUP(L$20,'paste data'!$A$2:$CN$100,'graph data'!$A64+2,FALSE)/'graph data'!$CE$21</f>
        <v>0</v>
      </c>
      <c r="M64">
        <f>VLOOKUP(M$20,'paste data'!$A$2:$CN$100,'graph data'!$A64+2,FALSE)/'graph data'!$CE$21</f>
        <v>0</v>
      </c>
      <c r="N64">
        <f>VLOOKUP(N$20,'paste data'!$A$2:$CN$100,'graph data'!$A64+2,FALSE)/'graph data'!$CE$21</f>
        <v>-0.04600482149695411</v>
      </c>
      <c r="O64">
        <f>VLOOKUP(O$20,'paste data'!$A$2:$CN$100,'graph data'!$A64+2,FALSE)/'graph data'!$CE$21</f>
        <v>-0.03645533731145698</v>
      </c>
      <c r="P64">
        <f>VLOOKUP(P$20,'paste data'!$A$2:$CN$100,'graph data'!$A64+2,FALSE)/'graph data'!$CE$21</f>
        <v>-0.007294628377692788</v>
      </c>
      <c r="Q64">
        <f>VLOOKUP(Q$20,'paste data'!$A$2:$CN$100,'graph data'!$A64+2,FALSE)/'graph data'!$CE$21</f>
        <v>-0.09087757336616653</v>
      </c>
      <c r="R64">
        <f>VLOOKUP(R$20,'paste data'!$A$2:$CN$100,'graph data'!$A64+2,FALSE)/'graph data'!$CE$21</f>
        <v>-0.028802400399839258</v>
      </c>
      <c r="S64">
        <f>VLOOKUP(S$20,'paste data'!$A$2:$CN$100,'graph data'!$A64+2,FALSE)/'graph data'!$CE$21</f>
        <v>0.0006609686307988275</v>
      </c>
      <c r="T64">
        <f>VLOOKUP(T$20,'paste data'!$A$2:$CN$100,'graph data'!$A64+2,FALSE)/'graph data'!$CE$21</f>
        <v>0.029335716947756666</v>
      </c>
      <c r="U64">
        <f>VLOOKUP(U$20,'paste data'!$A$2:$CN$100,'graph data'!$A64+2,FALSE)/'graph data'!$CE$21</f>
        <v>0.003814294631880218</v>
      </c>
      <c r="V64">
        <f>VLOOKUP(V$20,'paste data'!$A$2:$CN$100,'graph data'!$A64+2,FALSE)/'graph data'!$CE$21</f>
        <v>0.11967469595571766</v>
      </c>
      <c r="W64">
        <f>VLOOKUP(W$20,'paste data'!$A$2:$CN$100,'graph data'!$A64+2,FALSE)/'graph data'!$CE$21</f>
        <v>0.022022595332744383</v>
      </c>
      <c r="X64">
        <f>VLOOKUP(X$20,'paste data'!$A$2:$CN$100,'graph data'!$A64+2,FALSE)/'graph data'!$CE$21</f>
        <v>-0.04666579012775294</v>
      </c>
      <c r="Y64">
        <f>VLOOKUP(Y$20,'paste data'!$A$2:$CN$100,'graph data'!$A64+2,FALSE)/'graph data'!$CE$21</f>
        <v>-0.06579105425921365</v>
      </c>
      <c r="Z64">
        <f>VLOOKUP(Z$20,'paste data'!$A$2:$CN$100,'graph data'!$A64+2,FALSE)/'graph data'!$CE$21</f>
        <v>-0.011108923009573005</v>
      </c>
      <c r="AA64">
        <f>VLOOKUP(AA$20,'paste data'!$A$2:$CN$100,'graph data'!$A64+2,FALSE)/'graph data'!$CE$21</f>
        <v>-0.21055226932188417</v>
      </c>
      <c r="AB64">
        <f>VLOOKUP(AB$20,'paste data'!$A$2:$CN$100,'graph data'!$A64+2,FALSE)/'graph data'!$CE$21</f>
        <v>-0.050824995732583644</v>
      </c>
      <c r="AD64">
        <f t="shared" si="28"/>
        <v>43</v>
      </c>
      <c r="AE64">
        <f>VLOOKUP(AE$20,'paste data'!$A$2:$CN$100,'graph data'!$AD64+2,FALSE)/'graph data'!$CE$21</f>
        <v>-0.6054024036811505</v>
      </c>
      <c r="AF64">
        <f>VLOOKUP(AF$20,'paste data'!$A$2:$CN$100,'graph data'!$AD64+2,FALSE)/'graph data'!$CE$21</f>
        <v>0.24314605159453767</v>
      </c>
      <c r="AG64">
        <f>VLOOKUP(AG$20,'paste data'!$A$2:$CN$100,'graph data'!$AD64+2,FALSE)/'graph data'!$CE$21</f>
        <v>-0.848548455275688</v>
      </c>
      <c r="AH64">
        <f>VLOOKUP(AH$20,'paste data'!$A$2:$CN$100,'graph data'!$AD64+2,FALSE)/'graph data'!$CE$21</f>
        <v>-0.02988687346077412</v>
      </c>
      <c r="AI64">
        <f>VLOOKUP(AI$20,'paste data'!$A$2:$CN$100,'graph data'!$AD64+2,FALSE)/'graph data'!$CE$21</f>
        <v>0.04062709756456398</v>
      </c>
      <c r="AJ64">
        <f>VLOOKUP(AJ$20,'paste data'!$A$2:$CN$100,'graph data'!$AD64+2,FALSE)/'graph data'!$CE$21</f>
        <v>-0.0705139710253381</v>
      </c>
      <c r="AK64">
        <f>VLOOKUP(AK$20,'paste data'!$A$2:$CN$100,'graph data'!$AD64+2,FALSE)/'graph data'!$CE$21</f>
        <v>-0.5755155302203764</v>
      </c>
      <c r="AL64">
        <f>VLOOKUP(AL$20,'paste data'!$A$2:$CN$100,'graph data'!$AD64+2,FALSE)/'graph data'!$CE$21</f>
        <v>0.20251895402997366</v>
      </c>
      <c r="AM64">
        <f>VLOOKUP(AM$20,'paste data'!$A$2:$CN$100,'graph data'!$AD64+2,FALSE)/'graph data'!$CE$21</f>
        <v>-0.7780344842503499</v>
      </c>
      <c r="AN64">
        <f>VLOOKUP(AN$20,'paste data'!$A$2:$CN$100,'graph data'!$AD64+2,FALSE)/'graph data'!$CE$21</f>
        <v>0</v>
      </c>
      <c r="AO64">
        <f>VLOOKUP(AO$20,'paste data'!$A$2:$CN$100,'graph data'!$AD64+2,FALSE)/'graph data'!$CE$21</f>
        <v>0</v>
      </c>
      <c r="AP64">
        <f>VLOOKUP(AP$20,'paste data'!$A$2:$CN$100,'graph data'!$AD64+2,FALSE)/'graph data'!$CE$21</f>
        <v>0</v>
      </c>
      <c r="AQ64">
        <f>VLOOKUP(AQ$20,'paste data'!$A$2:$CN$100,'graph data'!$AD64+2,FALSE)/'graph data'!$CE$21</f>
        <v>-0.17195420725897703</v>
      </c>
      <c r="AR64">
        <f>VLOOKUP(AR$20,'paste data'!$A$2:$CN$100,'graph data'!$AD64+2,FALSE)/'graph data'!$CE$21</f>
        <v>-0.01650076772708882</v>
      </c>
      <c r="AS64">
        <f>VLOOKUP(AS$20,'paste data'!$A$2:$CN$100,'graph data'!$AD64+2,FALSE)/'graph data'!$CE$21</f>
        <v>-0.0675714514751576</v>
      </c>
      <c r="AT64">
        <f>VLOOKUP(AT$20,'paste data'!$A$2:$CN$100,'graph data'!$AD64+2,FALSE)/'graph data'!$CE$21</f>
        <v>-0.33310976796232245</v>
      </c>
      <c r="AU64">
        <f>VLOOKUP(AU$20,'paste data'!$A$2:$CN$100,'graph data'!$AD64+2,FALSE)/'graph data'!$CE$21</f>
        <v>0.013620664203169543</v>
      </c>
      <c r="AV64">
        <f>VLOOKUP(AV$20,'paste data'!$A$2:$CN$100,'graph data'!$AD64+2,FALSE)/'graph data'!$CE$21</f>
        <v>0.00014968150099066636</v>
      </c>
      <c r="AW64">
        <f>VLOOKUP(AW$20,'paste data'!$A$2:$CN$100,'graph data'!$AD64+2,FALSE)/'graph data'!$CE$21</f>
        <v>0.006057928470174966</v>
      </c>
      <c r="AX64">
        <f>VLOOKUP(AX$20,'paste data'!$A$2:$CN$100,'graph data'!$AD64+2,FALSE)/'graph data'!$CE$21</f>
        <v>0.03539197870884112</v>
      </c>
      <c r="AY64">
        <f>VLOOKUP(AY$20,'paste data'!$A$2:$CN$100,'graph data'!$AD64+2,FALSE)/'graph data'!$CE$21</f>
        <v>0.10661043843950133</v>
      </c>
      <c r="AZ64">
        <f>VLOOKUP(AZ$20,'paste data'!$A$2:$CN$100,'graph data'!$AD64+2,FALSE)/'graph data'!$CE$21</f>
        <v>0.05430892691046558</v>
      </c>
      <c r="BA64">
        <f>VLOOKUP(BA$20,'paste data'!$A$2:$CN$100,'graph data'!$AD64+2,FALSE)/'graph data'!$CE$21</f>
        <v>-0.17210388875996768</v>
      </c>
      <c r="BB64">
        <f>VLOOKUP(BB$20,'paste data'!$A$2:$CN$100,'graph data'!$AD64+2,FALSE)/'graph data'!$CE$21</f>
        <v>-0.022558696197263785</v>
      </c>
      <c r="BC64">
        <f>VLOOKUP(BC$20,'paste data'!$A$2:$CN$100,'graph data'!$AD64+2,FALSE)/'graph data'!$CE$21</f>
        <v>-0.10296343018399873</v>
      </c>
      <c r="BD64">
        <f>VLOOKUP(BD$20,'paste data'!$A$2:$CN$100,'graph data'!$AD64+2,FALSE)/'graph data'!$CE$21</f>
        <v>-0.43972020640182374</v>
      </c>
      <c r="BE64">
        <f>VLOOKUP(BE$20,'paste data'!$A$2:$CN$100,'graph data'!$AD64+2,FALSE)/'graph data'!$CE$21</f>
        <v>-0.04068826270729604</v>
      </c>
      <c r="BG64">
        <f t="shared" si="19"/>
        <v>0.24314605159453767</v>
      </c>
      <c r="BH64">
        <f t="shared" si="20"/>
        <v>-0.848548455275688</v>
      </c>
      <c r="BI64">
        <f t="shared" si="21"/>
        <v>0.1888371246840721</v>
      </c>
      <c r="BJ64">
        <f t="shared" si="22"/>
        <v>-0.8078601925683919</v>
      </c>
      <c r="BL64">
        <f t="shared" si="29"/>
        <v>43</v>
      </c>
      <c r="BM64">
        <f>VLOOKUP(BM$20,'paste data'!$A$2:$CN$100,'graph data'!$BL64+2,FALSE)/$CE$21</f>
        <v>-0.35348339691117525</v>
      </c>
      <c r="BN64">
        <f>VLOOKUP(BN$20,'paste data'!$A$2:$CN$100,'graph data'!$BL64+2,FALSE)/$CE$21</f>
        <v>0.6577760620066428</v>
      </c>
      <c r="BO64">
        <f>VLOOKUP(BO$20,'paste data'!$A$2:$CN$100,'graph data'!$BL64+2,FALSE)/$CE$21</f>
        <v>0.1496713815342732</v>
      </c>
      <c r="BP64">
        <f>VLOOKUP(BP$20,'paste data'!$A$2:$CN$100,'graph data'!$BL64+2,FALSE)/$CE$21</f>
        <v>0.0006609686307988273</v>
      </c>
      <c r="BQ64">
        <f>VLOOKUP(BQ$20,'paste data'!$A$2:$CN$100,'graph data'!$BL64+2,FALSE)/$CE$21</f>
        <v>0.029335716947756652</v>
      </c>
      <c r="BR64">
        <f>VLOOKUP(BR$20,'paste data'!$A$2:$CN$100,'graph data'!$BL64+2,FALSE)/$CE$21</f>
        <v>0.11967469595571772</v>
      </c>
      <c r="BS64">
        <f>VLOOKUP(BS$20,'paste data'!$A$2:$CN$100,'graph data'!$BL64+2,FALSE)/$CE$21</f>
        <v>0.5081046804723697</v>
      </c>
      <c r="BT64">
        <f>VLOOKUP(BT$20,'paste data'!$A$2:$CN$100,'graph data'!$BL64+2,FALSE)/$CE$21</f>
        <v>0</v>
      </c>
      <c r="BU64">
        <f>VLOOKUP(BU$20,'paste data'!$A$2:$CN$100,'graph data'!$BL64+2,FALSE)/$CE$21</f>
        <v>0.016121897197859055</v>
      </c>
      <c r="BV64">
        <f>VLOOKUP(BV$20,'paste data'!$A$2:$CN$100,'graph data'!$BL64+2,FALSE)/$CE$21</f>
        <v>0.07763601198565907</v>
      </c>
      <c r="BW64">
        <f>VLOOKUP(BW$20,'paste data'!$A$2:$CN$100,'graph data'!$BL64+2,FALSE)/$CE$21</f>
        <v>0</v>
      </c>
      <c r="BX64">
        <f>VLOOKUP(BX$20,'paste data'!$A$2:$CN$100,'graph data'!$BL64+2,FALSE)/$CE$21</f>
        <v>0.4919827832745106</v>
      </c>
      <c r="BY64">
        <f>VLOOKUP(BY$20,'paste data'!$A$2:$CN$100,'graph data'!$BL64+2,FALSE)/$CE$21</f>
        <v>1.011259458917818</v>
      </c>
      <c r="BZ64">
        <f>VLOOKUP(BZ$20,'paste data'!$A$2:$CN$100,'graph data'!$BL64+2,FALSE)/$CE$21</f>
        <v>0.9216366008454057</v>
      </c>
      <c r="CA64">
        <f>VLOOKUP(CA$20,'paste data'!$A$2:$CN$100,'graph data'!$BL64+2,FALSE)/$CE$21</f>
        <v>0</v>
      </c>
      <c r="CB64">
        <f>VLOOKUP(CB$20,'paste data'!$A$2:$CN$100,'graph data'!$BL64+2,FALSE)/$CE$21</f>
        <v>0.08962285807241238</v>
      </c>
      <c r="CC64">
        <f t="shared" si="23"/>
        <v>0.5696187952601697</v>
      </c>
      <c r="CF64">
        <f>VLOOKUP(CF$20,'paste data'!$A$2:$CN$100,'graph data'!$BL64+2,FALSE)</f>
        <v>434906.7470690455</v>
      </c>
      <c r="CH64">
        <v>43</v>
      </c>
      <c r="CI64">
        <f>VLOOKUP(CI$20,'paste data'!$A$2:$CN$100,'graph data'!$CH64+2,FALSE)/'graph data'!$CE$21</f>
        <v>-0.35348339691117525</v>
      </c>
      <c r="CJ64">
        <f>VLOOKUP(CJ$20,'paste data'!$A$2:$CN$100,'graph data'!$CH64+2,FALSE)/'graph data'!$CE$21</f>
        <v>-0.6054024036811505</v>
      </c>
      <c r="CK64">
        <f>VLOOKUP(CK$20,'paste data'!$A$2:$CN$100,'graph data'!$CH64+2,FALSE)/'graph data'!$CE$21</f>
        <v>-0.2094347609521097</v>
      </c>
      <c r="CL64">
        <f t="shared" si="24"/>
        <v>0.4613537677220849</v>
      </c>
      <c r="CM64">
        <f t="shared" si="16"/>
        <v>0.4406824349198519</v>
      </c>
      <c r="CN64">
        <f t="shared" si="17"/>
        <v>0.020671332802233048</v>
      </c>
      <c r="CO64" s="24">
        <f t="shared" si="18"/>
        <v>0</v>
      </c>
      <c r="CR64">
        <f>VLOOKUP(CR$20,'paste data'!$A$2:$CN$100,'graph data'!$CH64+2,FALSE)/'graph data'!$CE$21</f>
        <v>0.0483621948137568</v>
      </c>
      <c r="CS64">
        <f>VLOOKUP(CS$20,'paste data'!$A$2:$CN$100,'graph data'!$CH64+2,FALSE)/'graph data'!$CE$21</f>
        <v>0.027690862011523754</v>
      </c>
      <c r="CT64">
        <f>VLOOKUP(CT$20,'paste data'!$A$2:$CN$100,'graph data'!$CH64+2,FALSE)/'graph data'!$CE$21</f>
        <v>0.5949883513262508</v>
      </c>
      <c r="CU64">
        <f>VLOOKUP(CU$20,'paste data'!$A$2:$CN$100,'graph data'!$CH64+2,FALSE)/'graph data'!$CE$21</f>
        <v>0.15430591640639896</v>
      </c>
      <c r="CV64">
        <f>VLOOKUP(CV$20,'paste data'!$A$2:$CN$100,'graph data'!$CH64+2,FALSE)/'graph data'!$CE$21</f>
        <v>0.013620664203169543</v>
      </c>
      <c r="CW64" s="8">
        <f t="shared" si="25"/>
        <v>-0.436529460095614</v>
      </c>
      <c r="CY64" s="5">
        <f t="shared" si="26"/>
        <v>0.14068525220322942</v>
      </c>
    </row>
    <row r="65" spans="1:103" ht="12.75">
      <c r="A65">
        <f t="shared" si="27"/>
        <v>44</v>
      </c>
      <c r="B65">
        <f>VLOOKUP(B$20,'paste data'!$A$2:$CN$100,'graph data'!$A65+2,FALSE)/'graph data'!$CE$21</f>
        <v>-0.8194053247164056</v>
      </c>
      <c r="C65">
        <f>VLOOKUP(C$20,'paste data'!$A$2:$CN$100,'graph data'!$A65+2,FALSE)/'graph data'!$CE$21</f>
        <v>-0.6129766675801502</v>
      </c>
      <c r="D65">
        <f>VLOOKUP(D$20,'paste data'!$A$2:$CN$100,'graph data'!$A65+2,FALSE)/'graph data'!$CE$21</f>
        <v>-0.20642865713625524</v>
      </c>
      <c r="E65">
        <f>VLOOKUP(E$20,'paste data'!$A$2:$CN$100,'graph data'!$A65+2,FALSE)/'graph data'!$CE$21</f>
        <v>0.18239387885945757</v>
      </c>
      <c r="F65">
        <f>VLOOKUP(F$20,'paste data'!$A$2:$CN$100,'graph data'!$A65+2,FALSE)/'graph data'!$CE$21</f>
        <v>-0.3888225359957128</v>
      </c>
      <c r="G65">
        <f>VLOOKUP(G$20,'paste data'!$A$2:$CN$100,'graph data'!$A65+2,FALSE)/'graph data'!$CE$21</f>
        <v>-0.046686641979587475</v>
      </c>
      <c r="H65">
        <f>VLOOKUP(H$20,'paste data'!$A$2:$CN$100,'graph data'!$A65+2,FALSE)/'graph data'!$CE$21</f>
        <v>0.0006609686307988274</v>
      </c>
      <c r="I65">
        <f>VLOOKUP(I$20,'paste data'!$A$2:$CN$100,'graph data'!$A65+2,FALSE)/'graph data'!$CE$21</f>
        <v>0.20870312400998017</v>
      </c>
      <c r="J65">
        <f>VLOOKUP(J$20,'paste data'!$A$2:$CN$100,'graph data'!$A65+2,FALSE)/'graph data'!$CE$21</f>
        <v>-0.7919213003312242</v>
      </c>
      <c r="K65">
        <f>VLOOKUP(K$20,'paste data'!$A$2:$CN$100,'graph data'!$A65+2,FALSE)/'graph data'!$CE$21</f>
        <v>0</v>
      </c>
      <c r="L65">
        <f>VLOOKUP(L$20,'paste data'!$A$2:$CN$100,'graph data'!$A65+2,FALSE)/'graph data'!$CE$21</f>
        <v>0</v>
      </c>
      <c r="M65">
        <f>VLOOKUP(M$20,'paste data'!$A$2:$CN$100,'graph data'!$A65+2,FALSE)/'graph data'!$CE$21</f>
        <v>0</v>
      </c>
      <c r="N65">
        <f>VLOOKUP(N$20,'paste data'!$A$2:$CN$100,'graph data'!$A65+2,FALSE)/'graph data'!$CE$21</f>
        <v>-0.046686641979587475</v>
      </c>
      <c r="O65">
        <f>VLOOKUP(O$20,'paste data'!$A$2:$CN$100,'graph data'!$A65+2,FALSE)/'graph data'!$CE$21</f>
        <v>-0.03580603789514124</v>
      </c>
      <c r="P65">
        <f>VLOOKUP(P$20,'paste data'!$A$2:$CN$100,'graph data'!$A65+2,FALSE)/'graph data'!$CE$21</f>
        <v>-0.0007870362700185268</v>
      </c>
      <c r="Q65">
        <f>VLOOKUP(Q$20,'paste data'!$A$2:$CN$100,'graph data'!$A65+2,FALSE)/'graph data'!$CE$21</f>
        <v>-0.09395389221668855</v>
      </c>
      <c r="R65">
        <f>VLOOKUP(R$20,'paste data'!$A$2:$CN$100,'graph data'!$A65+2,FALSE)/'graph data'!$CE$21</f>
        <v>-0.02919504877481945</v>
      </c>
      <c r="S65">
        <f>VLOOKUP(S$20,'paste data'!$A$2:$CN$100,'graph data'!$A65+2,FALSE)/'graph data'!$CE$21</f>
        <v>0.0006609686307988274</v>
      </c>
      <c r="T65">
        <f>VLOOKUP(T$20,'paste data'!$A$2:$CN$100,'graph data'!$A65+2,FALSE)/'graph data'!$CE$21</f>
        <v>0.02928666394613479</v>
      </c>
      <c r="U65">
        <f>VLOOKUP(U$20,'paste data'!$A$2:$CN$100,'graph data'!$A65+2,FALSE)/'graph data'!$CE$21</f>
        <v>0.010447349542245467</v>
      </c>
      <c r="V65">
        <f>VLOOKUP(V$20,'paste data'!$A$2:$CN$100,'graph data'!$A65+2,FALSE)/'graph data'!$CE$21</f>
        <v>0.11967469595571763</v>
      </c>
      <c r="W65">
        <f>VLOOKUP(W$20,'paste data'!$A$2:$CN$100,'graph data'!$A65+2,FALSE)/'graph data'!$CE$21</f>
        <v>0.022324200784560842</v>
      </c>
      <c r="X65">
        <f>VLOOKUP(X$20,'paste data'!$A$2:$CN$100,'graph data'!$A65+2,FALSE)/'graph data'!$CE$21</f>
        <v>-0.0473476106103863</v>
      </c>
      <c r="Y65">
        <f>VLOOKUP(Y$20,'paste data'!$A$2:$CN$100,'graph data'!$A65+2,FALSE)/'graph data'!$CE$21</f>
        <v>-0.06509270184127602</v>
      </c>
      <c r="Z65">
        <f>VLOOKUP(Z$20,'paste data'!$A$2:$CN$100,'graph data'!$A65+2,FALSE)/'graph data'!$CE$21</f>
        <v>-0.011234385812263993</v>
      </c>
      <c r="AA65">
        <f>VLOOKUP(AA$20,'paste data'!$A$2:$CN$100,'graph data'!$A65+2,FALSE)/'graph data'!$CE$21</f>
        <v>-0.21362858817240618</v>
      </c>
      <c r="AB65">
        <f>VLOOKUP(AB$20,'paste data'!$A$2:$CN$100,'graph data'!$A65+2,FALSE)/'graph data'!$CE$21</f>
        <v>-0.05151924955938029</v>
      </c>
      <c r="AD65">
        <f t="shared" si="28"/>
        <v>44</v>
      </c>
      <c r="AE65">
        <f>VLOOKUP(AE$20,'paste data'!$A$2:$CN$100,'graph data'!$AD65+2,FALSE)/'graph data'!$CE$21</f>
        <v>-0.6129766675801502</v>
      </c>
      <c r="AF65">
        <f>VLOOKUP(AF$20,'paste data'!$A$2:$CN$100,'graph data'!$AD65+2,FALSE)/'graph data'!$CE$21</f>
        <v>0.25002099859867327</v>
      </c>
      <c r="AG65">
        <f>VLOOKUP(AG$20,'paste data'!$A$2:$CN$100,'graph data'!$AD65+2,FALSE)/'graph data'!$CE$21</f>
        <v>-0.8629976661788236</v>
      </c>
      <c r="AH65">
        <f>VLOOKUP(AH$20,'paste data'!$A$2:$CN$100,'graph data'!$AD65+2,FALSE)/'graph data'!$CE$21</f>
        <v>-0.029758491258906308</v>
      </c>
      <c r="AI65">
        <f>VLOOKUP(AI$20,'paste data'!$A$2:$CN$100,'graph data'!$AD65+2,FALSE)/'graph data'!$CE$21</f>
        <v>0.041317874588693085</v>
      </c>
      <c r="AJ65">
        <f>VLOOKUP(AJ$20,'paste data'!$A$2:$CN$100,'graph data'!$AD65+2,FALSE)/'graph data'!$CE$21</f>
        <v>-0.0710763658475994</v>
      </c>
      <c r="AK65">
        <f>VLOOKUP(AK$20,'paste data'!$A$2:$CN$100,'graph data'!$AD65+2,FALSE)/'graph data'!$CE$21</f>
        <v>-0.583218176321244</v>
      </c>
      <c r="AL65">
        <f>VLOOKUP(AL$20,'paste data'!$A$2:$CN$100,'graph data'!$AD65+2,FALSE)/'graph data'!$CE$21</f>
        <v>0.20870312400998017</v>
      </c>
      <c r="AM65">
        <f>VLOOKUP(AM$20,'paste data'!$A$2:$CN$100,'graph data'!$AD65+2,FALSE)/'graph data'!$CE$21</f>
        <v>-0.7919213003312242</v>
      </c>
      <c r="AN65">
        <f>VLOOKUP(AN$20,'paste data'!$A$2:$CN$100,'graph data'!$AD65+2,FALSE)/'graph data'!$CE$21</f>
        <v>0</v>
      </c>
      <c r="AO65">
        <f>VLOOKUP(AO$20,'paste data'!$A$2:$CN$100,'graph data'!$AD65+2,FALSE)/'graph data'!$CE$21</f>
        <v>0</v>
      </c>
      <c r="AP65">
        <f>VLOOKUP(AP$20,'paste data'!$A$2:$CN$100,'graph data'!$AD65+2,FALSE)/'graph data'!$CE$21</f>
        <v>0</v>
      </c>
      <c r="AQ65">
        <f>VLOOKUP(AQ$20,'paste data'!$A$2:$CN$100,'graph data'!$AD65+2,FALSE)/'graph data'!$CE$21</f>
        <v>-0.1813322983539838</v>
      </c>
      <c r="AR65">
        <f>VLOOKUP(AR$20,'paste data'!$A$2:$CN$100,'graph data'!$AD65+2,FALSE)/'graph data'!$CE$21</f>
        <v>-0.01605171947147966</v>
      </c>
      <c r="AS65">
        <f>VLOOKUP(AS$20,'paste data'!$A$2:$CN$100,'graph data'!$AD65+2,FALSE)/'graph data'!$CE$21</f>
        <v>-0.07030575762740793</v>
      </c>
      <c r="AT65">
        <f>VLOOKUP(AT$20,'paste data'!$A$2:$CN$100,'graph data'!$AD65+2,FALSE)/'graph data'!$CE$21</f>
        <v>-0.329873273036629</v>
      </c>
      <c r="AU65">
        <f>VLOOKUP(AU$20,'paste data'!$A$2:$CN$100,'graph data'!$AD65+2,FALSE)/'graph data'!$CE$21</f>
        <v>0.01434487216825643</v>
      </c>
      <c r="AV65">
        <f>VLOOKUP(AV$20,'paste data'!$A$2:$CN$100,'graph data'!$AD65+2,FALSE)/'graph data'!$CE$21</f>
        <v>6.595239093830581E-05</v>
      </c>
      <c r="AW65">
        <f>VLOOKUP(AW$20,'paste data'!$A$2:$CN$100,'graph data'!$AD65+2,FALSE)/'graph data'!$CE$21</f>
        <v>0.0059776744531837515</v>
      </c>
      <c r="AX65">
        <f>VLOOKUP(AX$20,'paste data'!$A$2:$CN$100,'graph data'!$AD65+2,FALSE)/'graph data'!$CE$21</f>
        <v>0.03570852195887827</v>
      </c>
      <c r="AY65">
        <f>VLOOKUP(AY$20,'paste data'!$A$2:$CN$100,'graph data'!$AD65+2,FALSE)/'graph data'!$CE$21</f>
        <v>0.1108374722783129</v>
      </c>
      <c r="AZ65">
        <f>VLOOKUP(AZ$20,'paste data'!$A$2:$CN$100,'graph data'!$AD65+2,FALSE)/'graph data'!$CE$21</f>
        <v>0.056113502928666965</v>
      </c>
      <c r="BA65">
        <f>VLOOKUP(BA$20,'paste data'!$A$2:$CN$100,'graph data'!$AD65+2,FALSE)/'graph data'!$CE$21</f>
        <v>-0.1813982507449221</v>
      </c>
      <c r="BB65">
        <f>VLOOKUP(BB$20,'paste data'!$A$2:$CN$100,'graph data'!$AD65+2,FALSE)/'graph data'!$CE$21</f>
        <v>-0.02202939392466341</v>
      </c>
      <c r="BC65">
        <f>VLOOKUP(BC$20,'paste data'!$A$2:$CN$100,'graph data'!$AD65+2,FALSE)/'graph data'!$CE$21</f>
        <v>-0.10601427958628619</v>
      </c>
      <c r="BD65">
        <f>VLOOKUP(BD$20,'paste data'!$A$2:$CN$100,'graph data'!$AD65+2,FALSE)/'graph data'!$CE$21</f>
        <v>-0.44071074531494187</v>
      </c>
      <c r="BE65">
        <f>VLOOKUP(BE$20,'paste data'!$A$2:$CN$100,'graph data'!$AD65+2,FALSE)/'graph data'!$CE$21</f>
        <v>-0.041768630760410534</v>
      </c>
      <c r="BG65">
        <f t="shared" si="19"/>
        <v>0.25002099859867327</v>
      </c>
      <c r="BH65">
        <f t="shared" si="20"/>
        <v>-0.8629976661788236</v>
      </c>
      <c r="BI65">
        <f t="shared" si="21"/>
        <v>0.1939074956700063</v>
      </c>
      <c r="BJ65">
        <f t="shared" si="22"/>
        <v>-0.8212290354184131</v>
      </c>
      <c r="BL65">
        <f t="shared" si="29"/>
        <v>44</v>
      </c>
      <c r="BM65">
        <f>VLOOKUP(BM$20,'paste data'!$A$2:$CN$100,'graph data'!$BL65+2,FALSE)/$CE$21</f>
        <v>-0.35953601978832167</v>
      </c>
      <c r="BN65">
        <f>VLOOKUP(BN$20,'paste data'!$A$2:$CN$100,'graph data'!$BL65+2,FALSE)/$CE$21</f>
        <v>0.6568052553166079</v>
      </c>
      <c r="BO65">
        <f>VLOOKUP(BO$20,'paste data'!$A$2:$CN$100,'graph data'!$BL65+2,FALSE)/$CE$21</f>
        <v>0.1496223285326513</v>
      </c>
      <c r="BP65">
        <f>VLOOKUP(BP$20,'paste data'!$A$2:$CN$100,'graph data'!$BL65+2,FALSE)/$CE$21</f>
        <v>0.0006609686307988273</v>
      </c>
      <c r="BQ65">
        <f>VLOOKUP(BQ$20,'paste data'!$A$2:$CN$100,'graph data'!$BL65+2,FALSE)/$CE$21</f>
        <v>0.02928666394613477</v>
      </c>
      <c r="BR65">
        <f>VLOOKUP(BR$20,'paste data'!$A$2:$CN$100,'graph data'!$BL65+2,FALSE)/$CE$21</f>
        <v>0.11967469595571772</v>
      </c>
      <c r="BS65">
        <f>VLOOKUP(BS$20,'paste data'!$A$2:$CN$100,'graph data'!$BL65+2,FALSE)/$CE$21</f>
        <v>0.5071829267839566</v>
      </c>
      <c r="BT65">
        <f>VLOOKUP(BT$20,'paste data'!$A$2:$CN$100,'graph data'!$BL65+2,FALSE)/$CE$21</f>
        <v>0</v>
      </c>
      <c r="BU65">
        <f>VLOOKUP(BU$20,'paste data'!$A$2:$CN$100,'graph data'!$BL65+2,FALSE)/$CE$21</f>
        <v>0.016257258670651937</v>
      </c>
      <c r="BV65">
        <f>VLOOKUP(BV$20,'paste data'!$A$2:$CN$100,'graph data'!$BL65+2,FALSE)/$CE$21</f>
        <v>0.07754983473929544</v>
      </c>
      <c r="BW65">
        <f>VLOOKUP(BW$20,'paste data'!$A$2:$CN$100,'graph data'!$BL65+2,FALSE)/$CE$21</f>
        <v>0</v>
      </c>
      <c r="BX65">
        <f>VLOOKUP(BX$20,'paste data'!$A$2:$CN$100,'graph data'!$BL65+2,FALSE)/$CE$21</f>
        <v>0.4909256681133046</v>
      </c>
      <c r="BY65">
        <f>VLOOKUP(BY$20,'paste data'!$A$2:$CN$100,'graph data'!$BL65+2,FALSE)/$CE$21</f>
        <v>1.0163412751049294</v>
      </c>
      <c r="BZ65">
        <f>VLOOKUP(BZ$20,'paste data'!$A$2:$CN$100,'graph data'!$BL65+2,FALSE)/$CE$21</f>
        <v>0.9259886863435492</v>
      </c>
      <c r="CA65">
        <f>VLOOKUP(CA$20,'paste data'!$A$2:$CN$100,'graph data'!$BL65+2,FALSE)/$CE$21</f>
        <v>0</v>
      </c>
      <c r="CB65">
        <f>VLOOKUP(CB$20,'paste data'!$A$2:$CN$100,'graph data'!$BL65+2,FALSE)/$CE$21</f>
        <v>0.09035258876138035</v>
      </c>
      <c r="CC65">
        <f t="shared" si="23"/>
        <v>0.5684755028526001</v>
      </c>
      <c r="CF65">
        <f>VLOOKUP(CF$20,'paste data'!$A$2:$CN$100,'graph data'!$BL65+2,FALSE)</f>
        <v>437092.2555729705</v>
      </c>
      <c r="CH65">
        <v>44</v>
      </c>
      <c r="CI65">
        <f>VLOOKUP(CI$20,'paste data'!$A$2:$CN$100,'graph data'!$CH65+2,FALSE)/'graph data'!$CE$21</f>
        <v>-0.35953601978832167</v>
      </c>
      <c r="CJ65">
        <f>VLOOKUP(CJ$20,'paste data'!$A$2:$CN$100,'graph data'!$CH65+2,FALSE)/'graph data'!$CE$21</f>
        <v>-0.6129766675801502</v>
      </c>
      <c r="CK65">
        <f>VLOOKUP(CK$20,'paste data'!$A$2:$CN$100,'graph data'!$CH65+2,FALSE)/'graph data'!$CE$21</f>
        <v>-0.20642865713625524</v>
      </c>
      <c r="CL65">
        <f t="shared" si="24"/>
        <v>0.4598693049280838</v>
      </c>
      <c r="CM65">
        <f t="shared" si="16"/>
        <v>0.43933915839061083</v>
      </c>
      <c r="CN65">
        <f t="shared" si="17"/>
        <v>0.020530146537473117</v>
      </c>
      <c r="CO65" s="24">
        <f t="shared" si="18"/>
        <v>0</v>
      </c>
      <c r="CR65">
        <f>VLOOKUP(CR$20,'paste data'!$A$2:$CN$100,'graph data'!$CH65+2,FALSE)/'graph data'!$CE$21</f>
        <v>0.04803187853920053</v>
      </c>
      <c r="CS65">
        <f>VLOOKUP(CS$20,'paste data'!$A$2:$CN$100,'graph data'!$CH65+2,FALSE)/'graph data'!$CE$21</f>
        <v>0.027501732001727414</v>
      </c>
      <c r="CT65">
        <f>VLOOKUP(CT$20,'paste data'!$A$2:$CN$100,'graph data'!$CH65+2,FALSE)/'graph data'!$CE$21</f>
        <v>0.6143674967927801</v>
      </c>
      <c r="CU65">
        <f>VLOOKUP(CU$20,'paste data'!$A$2:$CN$100,'graph data'!$CH65+2,FALSE)/'graph data'!$CE$21</f>
        <v>0.1750283384021693</v>
      </c>
      <c r="CV65">
        <f>VLOOKUP(CV$20,'paste data'!$A$2:$CN$100,'graph data'!$CH65+2,FALSE)/'graph data'!$CE$21</f>
        <v>0.01434487216825643</v>
      </c>
      <c r="CW65" s="8">
        <f t="shared" si="25"/>
        <v>-0.4868172554872749</v>
      </c>
      <c r="CY65" s="5">
        <f t="shared" si="26"/>
        <v>0.16068346623391289</v>
      </c>
    </row>
    <row r="66" spans="1:103" ht="12.75">
      <c r="A66">
        <f t="shared" si="27"/>
        <v>45</v>
      </c>
      <c r="B66">
        <f>VLOOKUP(B$20,'paste data'!$A$2:$CN$100,'graph data'!$A66+2,FALSE)/'graph data'!$CE$21</f>
        <v>-0.8174746638224945</v>
      </c>
      <c r="C66">
        <f>VLOOKUP(C$20,'paste data'!$A$2:$CN$100,'graph data'!$A66+2,FALSE)/'graph data'!$CE$21</f>
        <v>-0.6099988556902401</v>
      </c>
      <c r="D66">
        <f>VLOOKUP(D$20,'paste data'!$A$2:$CN$100,'graph data'!$A66+2,FALSE)/'graph data'!$CE$21</f>
        <v>-0.20747580813225427</v>
      </c>
      <c r="E66">
        <f>VLOOKUP(E$20,'paste data'!$A$2:$CN$100,'graph data'!$A66+2,FALSE)/'graph data'!$CE$21</f>
        <v>0.18662591391789893</v>
      </c>
      <c r="F66">
        <f>VLOOKUP(F$20,'paste data'!$A$2:$CN$100,'graph data'!$A66+2,FALSE)/'graph data'!$CE$21</f>
        <v>-0.3941017220501532</v>
      </c>
      <c r="G66">
        <f>VLOOKUP(G$20,'paste data'!$A$2:$CN$100,'graph data'!$A66+2,FALSE)/'graph data'!$CE$21</f>
        <v>-0.047639085165624616</v>
      </c>
      <c r="H66">
        <f>VLOOKUP(H$20,'paste data'!$A$2:$CN$100,'graph data'!$A66+2,FALSE)/'graph data'!$CE$21</f>
        <v>0.0006609686307988274</v>
      </c>
      <c r="I66">
        <f>VLOOKUP(I$20,'paste data'!$A$2:$CN$100,'graph data'!$A66+2,FALSE)/'graph data'!$CE$21</f>
        <v>0.21648958101571877</v>
      </c>
      <c r="J66">
        <f>VLOOKUP(J$20,'paste data'!$A$2:$CN$100,'graph data'!$A66+2,FALSE)/'graph data'!$CE$21</f>
        <v>-0.7958077387273743</v>
      </c>
      <c r="K66">
        <f>VLOOKUP(K$20,'paste data'!$A$2:$CN$100,'graph data'!$A66+2,FALSE)/'graph data'!$CE$21</f>
        <v>0</v>
      </c>
      <c r="L66">
        <f>VLOOKUP(L$20,'paste data'!$A$2:$CN$100,'graph data'!$A66+2,FALSE)/'graph data'!$CE$21</f>
        <v>0</v>
      </c>
      <c r="M66">
        <f>VLOOKUP(M$20,'paste data'!$A$2:$CN$100,'graph data'!$A66+2,FALSE)/'graph data'!$CE$21</f>
        <v>0</v>
      </c>
      <c r="N66">
        <f>VLOOKUP(N$20,'paste data'!$A$2:$CN$100,'graph data'!$A66+2,FALSE)/'graph data'!$CE$21</f>
        <v>-0.047639085165624616</v>
      </c>
      <c r="O66">
        <f>VLOOKUP(O$20,'paste data'!$A$2:$CN$100,'graph data'!$A66+2,FALSE)/'graph data'!$CE$21</f>
        <v>-0.03503550800314607</v>
      </c>
      <c r="P66">
        <f>VLOOKUP(P$20,'paste data'!$A$2:$CN$100,'graph data'!$A66+2,FALSE)/'graph data'!$CE$21</f>
        <v>0.004956612523455259</v>
      </c>
      <c r="Q66">
        <f>VLOOKUP(Q$20,'paste data'!$A$2:$CN$100,'graph data'!$A66+2,FALSE)/'graph data'!$CE$21</f>
        <v>-0.098251238810128</v>
      </c>
      <c r="R66">
        <f>VLOOKUP(R$20,'paste data'!$A$2:$CN$100,'graph data'!$A66+2,FALSE)/'graph data'!$CE$21</f>
        <v>-0.031506588676810894</v>
      </c>
      <c r="S66">
        <f>VLOOKUP(S$20,'paste data'!$A$2:$CN$100,'graph data'!$A66+2,FALSE)/'graph data'!$CE$21</f>
        <v>0.0006609686307988274</v>
      </c>
      <c r="T66">
        <f>VLOOKUP(T$20,'paste data'!$A$2:$CN$100,'graph data'!$A66+2,FALSE)/'graph data'!$CE$21</f>
        <v>0.029115096976067928</v>
      </c>
      <c r="U66">
        <f>VLOOKUP(U$20,'paste data'!$A$2:$CN$100,'graph data'!$A66+2,FALSE)/'graph data'!$CE$21</f>
        <v>0.01623204921146391</v>
      </c>
      <c r="V66">
        <f>VLOOKUP(V$20,'paste data'!$A$2:$CN$100,'graph data'!$A66+2,FALSE)/'graph data'!$CE$21</f>
        <v>0.11967469595571766</v>
      </c>
      <c r="W66">
        <f>VLOOKUP(W$20,'paste data'!$A$2:$CN$100,'graph data'!$A66+2,FALSE)/'graph data'!$CE$21</f>
        <v>0.020943103143850613</v>
      </c>
      <c r="X66">
        <f>VLOOKUP(X$20,'paste data'!$A$2:$CN$100,'graph data'!$A66+2,FALSE)/'graph data'!$CE$21</f>
        <v>-0.048300053796423444</v>
      </c>
      <c r="Y66">
        <f>VLOOKUP(Y$20,'paste data'!$A$2:$CN$100,'graph data'!$A66+2,FALSE)/'graph data'!$CE$21</f>
        <v>-0.06415060497921399</v>
      </c>
      <c r="Z66">
        <f>VLOOKUP(Z$20,'paste data'!$A$2:$CN$100,'graph data'!$A66+2,FALSE)/'graph data'!$CE$21</f>
        <v>-0.01127543668800865</v>
      </c>
      <c r="AA66">
        <f>VLOOKUP(AA$20,'paste data'!$A$2:$CN$100,'graph data'!$A66+2,FALSE)/'graph data'!$CE$21</f>
        <v>-0.21792593476584565</v>
      </c>
      <c r="AB66">
        <f>VLOOKUP(AB$20,'paste data'!$A$2:$CN$100,'graph data'!$A66+2,FALSE)/'graph data'!$CE$21</f>
        <v>-0.052449691820661504</v>
      </c>
      <c r="AD66">
        <f t="shared" si="28"/>
        <v>45</v>
      </c>
      <c r="AE66">
        <f>VLOOKUP(AE$20,'paste data'!$A$2:$CN$100,'graph data'!$AD66+2,FALSE)/'graph data'!$CE$21</f>
        <v>-0.6099988556902401</v>
      </c>
      <c r="AF66">
        <f>VLOOKUP(AF$20,'paste data'!$A$2:$CN$100,'graph data'!$AD66+2,FALSE)/'graph data'!$CE$21</f>
        <v>0.2581447514359433</v>
      </c>
      <c r="AG66">
        <f>VLOOKUP(AG$20,'paste data'!$A$2:$CN$100,'graph data'!$AD66+2,FALSE)/'graph data'!$CE$21</f>
        <v>-0.8681436071261834</v>
      </c>
      <c r="AH66">
        <f>VLOOKUP(AH$20,'paste data'!$A$2:$CN$100,'graph data'!$AD66+2,FALSE)/'graph data'!$CE$21</f>
        <v>-0.030680697978584724</v>
      </c>
      <c r="AI66">
        <f>VLOOKUP(AI$20,'paste data'!$A$2:$CN$100,'graph data'!$AD66+2,FALSE)/'graph data'!$CE$21</f>
        <v>0.04165517042022452</v>
      </c>
      <c r="AJ66">
        <f>VLOOKUP(AJ$20,'paste data'!$A$2:$CN$100,'graph data'!$AD66+2,FALSE)/'graph data'!$CE$21</f>
        <v>-0.07233586839880925</v>
      </c>
      <c r="AK66">
        <f>VLOOKUP(AK$20,'paste data'!$A$2:$CN$100,'graph data'!$AD66+2,FALSE)/'graph data'!$CE$21</f>
        <v>-0.5793181577116555</v>
      </c>
      <c r="AL66">
        <f>VLOOKUP(AL$20,'paste data'!$A$2:$CN$100,'graph data'!$AD66+2,FALSE)/'graph data'!$CE$21</f>
        <v>0.21648958101571877</v>
      </c>
      <c r="AM66">
        <f>VLOOKUP(AM$20,'paste data'!$A$2:$CN$100,'graph data'!$AD66+2,FALSE)/'graph data'!$CE$21</f>
        <v>-0.7958077387273743</v>
      </c>
      <c r="AN66">
        <f>VLOOKUP(AN$20,'paste data'!$A$2:$CN$100,'graph data'!$AD66+2,FALSE)/'graph data'!$CE$21</f>
        <v>0</v>
      </c>
      <c r="AO66">
        <f>VLOOKUP(AO$20,'paste data'!$A$2:$CN$100,'graph data'!$AD66+2,FALSE)/'graph data'!$CE$21</f>
        <v>0</v>
      </c>
      <c r="AP66">
        <f>VLOOKUP(AP$20,'paste data'!$A$2:$CN$100,'graph data'!$AD66+2,FALSE)/'graph data'!$CE$21</f>
        <v>0</v>
      </c>
      <c r="AQ66">
        <f>VLOOKUP(AQ$20,'paste data'!$A$2:$CN$100,'graph data'!$AD66+2,FALSE)/'graph data'!$CE$21</f>
        <v>-0.1859113519688477</v>
      </c>
      <c r="AR66">
        <f>VLOOKUP(AR$20,'paste data'!$A$2:$CN$100,'graph data'!$AD66+2,FALSE)/'graph data'!$CE$21</f>
        <v>-0.015093713553158335</v>
      </c>
      <c r="AS66">
        <f>VLOOKUP(AS$20,'paste data'!$A$2:$CN$100,'graph data'!$AD66+2,FALSE)/'graph data'!$CE$21</f>
        <v>-0.07314536811622716</v>
      </c>
      <c r="AT66">
        <f>VLOOKUP(AT$20,'paste data'!$A$2:$CN$100,'graph data'!$AD66+2,FALSE)/'graph data'!$CE$21</f>
        <v>-0.32377300860735053</v>
      </c>
      <c r="AU66">
        <f>VLOOKUP(AU$20,'paste data'!$A$2:$CN$100,'graph data'!$AD66+2,FALSE)/'graph data'!$CE$21</f>
        <v>0.018605284533928197</v>
      </c>
      <c r="AV66">
        <f>VLOOKUP(AV$20,'paste data'!$A$2:$CN$100,'graph data'!$AD66+2,FALSE)/'graph data'!$CE$21</f>
        <v>1.0601805979109085E-05</v>
      </c>
      <c r="AW66">
        <f>VLOOKUP(AW$20,'paste data'!$A$2:$CN$100,'graph data'!$AD66+2,FALSE)/'graph data'!$CE$21</f>
        <v>0.006008108728506309</v>
      </c>
      <c r="AX66">
        <f>VLOOKUP(AX$20,'paste data'!$A$2:$CN$100,'graph data'!$AD66+2,FALSE)/'graph data'!$CE$21</f>
        <v>0.03585958768726657</v>
      </c>
      <c r="AY66">
        <f>VLOOKUP(AY$20,'paste data'!$A$2:$CN$100,'graph data'!$AD66+2,FALSE)/'graph data'!$CE$21</f>
        <v>0.1151745570631116</v>
      </c>
      <c r="AZ66">
        <f>VLOOKUP(AZ$20,'paste data'!$A$2:$CN$100,'graph data'!$AD66+2,FALSE)/'graph data'!$CE$21</f>
        <v>0.05943672573085516</v>
      </c>
      <c r="BA66">
        <f>VLOOKUP(BA$20,'paste data'!$A$2:$CN$100,'graph data'!$AD66+2,FALSE)/'graph data'!$CE$21</f>
        <v>-0.18592195377482681</v>
      </c>
      <c r="BB66">
        <f>VLOOKUP(BB$20,'paste data'!$A$2:$CN$100,'graph data'!$AD66+2,FALSE)/'graph data'!$CE$21</f>
        <v>-0.021101822281664646</v>
      </c>
      <c r="BC66">
        <f>VLOOKUP(BC$20,'paste data'!$A$2:$CN$100,'graph data'!$AD66+2,FALSE)/'graph data'!$CE$21</f>
        <v>-0.10900495580349373</v>
      </c>
      <c r="BD66">
        <f>VLOOKUP(BD$20,'paste data'!$A$2:$CN$100,'graph data'!$AD66+2,FALSE)/'graph data'!$CE$21</f>
        <v>-0.4389475656704621</v>
      </c>
      <c r="BE66">
        <f>VLOOKUP(BE$20,'paste data'!$A$2:$CN$100,'graph data'!$AD66+2,FALSE)/'graph data'!$CE$21</f>
        <v>-0.040831441196926964</v>
      </c>
      <c r="BG66">
        <f t="shared" si="19"/>
        <v>0.2581447514359433</v>
      </c>
      <c r="BH66">
        <f t="shared" si="20"/>
        <v>-0.8681436071261834</v>
      </c>
      <c r="BI66">
        <f t="shared" si="21"/>
        <v>0.19870802570508814</v>
      </c>
      <c r="BJ66">
        <f t="shared" si="22"/>
        <v>-0.8273121659292565</v>
      </c>
      <c r="BL66">
        <f t="shared" si="29"/>
        <v>45</v>
      </c>
      <c r="BM66">
        <f>VLOOKUP(BM$20,'paste data'!$A$2:$CN$100,'graph data'!$BL66+2,FALSE)/$CE$21</f>
        <v>-0.35562253578774794</v>
      </c>
      <c r="BN66">
        <f>VLOOKUP(BN$20,'paste data'!$A$2:$CN$100,'graph data'!$BL66+2,FALSE)/$CE$21</f>
        <v>0.6578439194902851</v>
      </c>
      <c r="BO66">
        <f>VLOOKUP(BO$20,'paste data'!$A$2:$CN$100,'graph data'!$BL66+2,FALSE)/$CE$21</f>
        <v>0.14945076156258447</v>
      </c>
      <c r="BP66">
        <f>VLOOKUP(BP$20,'paste data'!$A$2:$CN$100,'graph data'!$BL66+2,FALSE)/$CE$21</f>
        <v>0.0006609686307988273</v>
      </c>
      <c r="BQ66">
        <f>VLOOKUP(BQ$20,'paste data'!$A$2:$CN$100,'graph data'!$BL66+2,FALSE)/$CE$21</f>
        <v>0.029115096976067914</v>
      </c>
      <c r="BR66">
        <f>VLOOKUP(BR$20,'paste data'!$A$2:$CN$100,'graph data'!$BL66+2,FALSE)/$CE$21</f>
        <v>0.11967469595571772</v>
      </c>
      <c r="BS66">
        <f>VLOOKUP(BS$20,'paste data'!$A$2:$CN$100,'graph data'!$BL66+2,FALSE)/$CE$21</f>
        <v>0.5083931579277006</v>
      </c>
      <c r="BT66">
        <f>VLOOKUP(BT$20,'paste data'!$A$2:$CN$100,'graph data'!$BL66+2,FALSE)/$CE$21</f>
        <v>0</v>
      </c>
      <c r="BU66">
        <f>VLOOKUP(BU$20,'paste data'!$A$2:$CN$100,'graph data'!$BL66+2,FALSE)/$CE$21</f>
        <v>0.016483936462842897</v>
      </c>
      <c r="BV66">
        <f>VLOOKUP(BV$20,'paste data'!$A$2:$CN$100,'graph data'!$BL66+2,FALSE)/$CE$21</f>
        <v>0.07805803760763136</v>
      </c>
      <c r="BW66">
        <f>VLOOKUP(BW$20,'paste data'!$A$2:$CN$100,'graph data'!$BL66+2,FALSE)/$CE$21</f>
        <v>0</v>
      </c>
      <c r="BX66">
        <f>VLOOKUP(BX$20,'paste data'!$A$2:$CN$100,'graph data'!$BL66+2,FALSE)/$CE$21</f>
        <v>0.49190922146485766</v>
      </c>
      <c r="BY66">
        <f>VLOOKUP(BY$20,'paste data'!$A$2:$CN$100,'graph data'!$BL66+2,FALSE)/$CE$21</f>
        <v>1.013466455278033</v>
      </c>
      <c r="BZ66">
        <f>VLOOKUP(BZ$20,'paste data'!$A$2:$CN$100,'graph data'!$BL66+2,FALSE)/$CE$21</f>
        <v>0.922653578312678</v>
      </c>
      <c r="CA66">
        <f>VLOOKUP(CA$20,'paste data'!$A$2:$CN$100,'graph data'!$BL66+2,FALSE)/$CE$21</f>
        <v>0</v>
      </c>
      <c r="CB66">
        <f>VLOOKUP(CB$20,'paste data'!$A$2:$CN$100,'graph data'!$BL66+2,FALSE)/$CE$21</f>
        <v>0.09081287696535506</v>
      </c>
      <c r="CC66">
        <f t="shared" si="23"/>
        <v>0.569967259072489</v>
      </c>
      <c r="CF66">
        <f>VLOOKUP(CF$20,'paste data'!$A$2:$CN$100,'graph data'!$BL66+2,FALSE)</f>
        <v>435855.8977537189</v>
      </c>
      <c r="CH66">
        <v>45</v>
      </c>
      <c r="CI66">
        <f>VLOOKUP(CI$20,'paste data'!$A$2:$CN$100,'graph data'!$CH66+2,FALSE)/'graph data'!$CE$21</f>
        <v>-0.35562253578774794</v>
      </c>
      <c r="CJ66">
        <f>VLOOKUP(CJ$20,'paste data'!$A$2:$CN$100,'graph data'!$CH66+2,FALSE)/'graph data'!$CE$21</f>
        <v>-0.6099988556902401</v>
      </c>
      <c r="CK66">
        <f>VLOOKUP(CK$20,'paste data'!$A$2:$CN$100,'graph data'!$CH66+2,FALSE)/'graph data'!$CE$21</f>
        <v>-0.20747580813225427</v>
      </c>
      <c r="CL66">
        <f t="shared" si="24"/>
        <v>0.4618521280347465</v>
      </c>
      <c r="CM66">
        <f t="shared" si="16"/>
        <v>0.44172337599870837</v>
      </c>
      <c r="CN66">
        <f t="shared" si="17"/>
        <v>0.020128752036038238</v>
      </c>
      <c r="CO66" s="24">
        <f t="shared" si="18"/>
        <v>0</v>
      </c>
      <c r="CR66">
        <f>VLOOKUP(CR$20,'paste data'!$A$2:$CN$100,'graph data'!$CH66+2,FALSE)/'graph data'!$CE$21</f>
        <v>0.0470927848067699</v>
      </c>
      <c r="CS66">
        <f>VLOOKUP(CS$20,'paste data'!$A$2:$CN$100,'graph data'!$CH66+2,FALSE)/'graph data'!$CE$21</f>
        <v>0.02696403277073166</v>
      </c>
      <c r="CT66">
        <f>VLOOKUP(CT$20,'paste data'!$A$2:$CN$100,'graph data'!$CH66+2,FALSE)/'graph data'!$CE$21</f>
        <v>0.6564949104893325</v>
      </c>
      <c r="CU66">
        <f>VLOOKUP(CU$20,'paste data'!$A$2:$CN$100,'graph data'!$CH66+2,FALSE)/'graph data'!$CE$21</f>
        <v>0.2147715344906241</v>
      </c>
      <c r="CV66">
        <f>VLOOKUP(CV$20,'paste data'!$A$2:$CN$100,'graph data'!$CH66+2,FALSE)/'graph data'!$CE$21</f>
        <v>0.018605284533928197</v>
      </c>
      <c r="CW66" s="8">
        <f t="shared" si="25"/>
        <v>-0.6039311710515718</v>
      </c>
      <c r="CY66" s="5">
        <f t="shared" si="26"/>
        <v>0.1961662499566959</v>
      </c>
    </row>
    <row r="67" spans="1:103" ht="12.75">
      <c r="A67">
        <f t="shared" si="27"/>
        <v>46</v>
      </c>
      <c r="B67">
        <f>VLOOKUP(B$20,'paste data'!$A$2:$CN$100,'graph data'!$A67+2,FALSE)/'graph data'!$CE$21</f>
        <v>-0.794386448582579</v>
      </c>
      <c r="C67">
        <f>VLOOKUP(C$20,'paste data'!$A$2:$CN$100,'graph data'!$A67+2,FALSE)/'graph data'!$CE$21</f>
        <v>-0.5908443849623016</v>
      </c>
      <c r="D67">
        <f>VLOOKUP(D$20,'paste data'!$A$2:$CN$100,'graph data'!$A67+2,FALSE)/'graph data'!$CE$21</f>
        <v>-0.2035420636202774</v>
      </c>
      <c r="E67">
        <f>VLOOKUP(E$20,'paste data'!$A$2:$CN$100,'graph data'!$A67+2,FALSE)/'graph data'!$CE$21</f>
        <v>0.19117409246687275</v>
      </c>
      <c r="F67">
        <f>VLOOKUP(F$20,'paste data'!$A$2:$CN$100,'graph data'!$A67+2,FALSE)/'graph data'!$CE$21</f>
        <v>-0.39471615608715016</v>
      </c>
      <c r="G67">
        <f>VLOOKUP(G$20,'paste data'!$A$2:$CN$100,'graph data'!$A67+2,FALSE)/'graph data'!$CE$21</f>
        <v>-0.047976523759981765</v>
      </c>
      <c r="H67">
        <f>VLOOKUP(H$20,'paste data'!$A$2:$CN$100,'graph data'!$A67+2,FALSE)/'graph data'!$CE$21</f>
        <v>0.0006609686307988275</v>
      </c>
      <c r="I67">
        <f>VLOOKUP(I$20,'paste data'!$A$2:$CN$100,'graph data'!$A67+2,FALSE)/'graph data'!$CE$21</f>
        <v>0.2272328789026841</v>
      </c>
      <c r="J67">
        <f>VLOOKUP(J$20,'paste data'!$A$2:$CN$100,'graph data'!$A67+2,FALSE)/'graph data'!$CE$21</f>
        <v>-0.7856472929464047</v>
      </c>
      <c r="K67">
        <f>VLOOKUP(K$20,'paste data'!$A$2:$CN$100,'graph data'!$A67+2,FALSE)/'graph data'!$CE$21</f>
        <v>0</v>
      </c>
      <c r="L67">
        <f>VLOOKUP(L$20,'paste data'!$A$2:$CN$100,'graph data'!$A67+2,FALSE)/'graph data'!$CE$21</f>
        <v>0</v>
      </c>
      <c r="M67">
        <f>VLOOKUP(M$20,'paste data'!$A$2:$CN$100,'graph data'!$A67+2,FALSE)/'graph data'!$CE$21</f>
        <v>0</v>
      </c>
      <c r="N67">
        <f>VLOOKUP(N$20,'paste data'!$A$2:$CN$100,'graph data'!$A67+2,FALSE)/'graph data'!$CE$21</f>
        <v>-0.047976523759981765</v>
      </c>
      <c r="O67">
        <f>VLOOKUP(O$20,'paste data'!$A$2:$CN$100,'graph data'!$A67+2,FALSE)/'graph data'!$CE$21</f>
        <v>-0.03329425505141265</v>
      </c>
      <c r="P67">
        <f>VLOOKUP(P$20,'paste data'!$A$2:$CN$100,'graph data'!$A67+2,FALSE)/'graph data'!$CE$21</f>
        <v>0.009773454314683183</v>
      </c>
      <c r="Q67">
        <f>VLOOKUP(Q$20,'paste data'!$A$2:$CN$100,'graph data'!$A67+2,FALSE)/'graph data'!$CE$21</f>
        <v>-0.09977373444771868</v>
      </c>
      <c r="R67">
        <f>VLOOKUP(R$20,'paste data'!$A$2:$CN$100,'graph data'!$A67+2,FALSE)/'graph data'!$CE$21</f>
        <v>-0.032271004675847495</v>
      </c>
      <c r="S67">
        <f>VLOOKUP(S$20,'paste data'!$A$2:$CN$100,'graph data'!$A67+2,FALSE)/'graph data'!$CE$21</f>
        <v>0.0006609686307988275</v>
      </c>
      <c r="T67">
        <f>VLOOKUP(T$20,'paste data'!$A$2:$CN$100,'graph data'!$A67+2,FALSE)/'graph data'!$CE$21</f>
        <v>0.029367830760226196</v>
      </c>
      <c r="U67">
        <f>VLOOKUP(U$20,'paste data'!$A$2:$CN$100,'graph data'!$A67+2,FALSE)/'graph data'!$CE$21</f>
        <v>0.020969171311967905</v>
      </c>
      <c r="V67">
        <f>VLOOKUP(V$20,'paste data'!$A$2:$CN$100,'graph data'!$A67+2,FALSE)/'graph data'!$CE$21</f>
        <v>0.11967469595571763</v>
      </c>
      <c r="W67">
        <f>VLOOKUP(W$20,'paste data'!$A$2:$CN$100,'graph data'!$A67+2,FALSE)/'graph data'!$CE$21</f>
        <v>0.020501425808162197</v>
      </c>
      <c r="X67">
        <f>VLOOKUP(X$20,'paste data'!$A$2:$CN$100,'graph data'!$A67+2,FALSE)/'graph data'!$CE$21</f>
        <v>-0.04863749239078059</v>
      </c>
      <c r="Y67">
        <f>VLOOKUP(Y$20,'paste data'!$A$2:$CN$100,'graph data'!$A67+2,FALSE)/'graph data'!$CE$21</f>
        <v>-0.06266208581163885</v>
      </c>
      <c r="Z67">
        <f>VLOOKUP(Z$20,'paste data'!$A$2:$CN$100,'graph data'!$A67+2,FALSE)/'graph data'!$CE$21</f>
        <v>-0.011195716997284721</v>
      </c>
      <c r="AA67">
        <f>VLOOKUP(AA$20,'paste data'!$A$2:$CN$100,'graph data'!$A67+2,FALSE)/'graph data'!$CE$21</f>
        <v>-0.2194484304034363</v>
      </c>
      <c r="AB67">
        <f>VLOOKUP(AB$20,'paste data'!$A$2:$CN$100,'graph data'!$A67+2,FALSE)/'graph data'!$CE$21</f>
        <v>-0.052772430484009696</v>
      </c>
      <c r="AD67">
        <f t="shared" si="28"/>
        <v>46</v>
      </c>
      <c r="AE67">
        <f>VLOOKUP(AE$20,'paste data'!$A$2:$CN$100,'graph data'!$AD67+2,FALSE)/'graph data'!$CE$21</f>
        <v>-0.5908443849623016</v>
      </c>
      <c r="AF67">
        <f>VLOOKUP(AF$20,'paste data'!$A$2:$CN$100,'graph data'!$AD67+2,FALSE)/'graph data'!$CE$21</f>
        <v>0.2685378644735447</v>
      </c>
      <c r="AG67">
        <f>VLOOKUP(AG$20,'paste data'!$A$2:$CN$100,'graph data'!$AD67+2,FALSE)/'graph data'!$CE$21</f>
        <v>-0.8593822494358464</v>
      </c>
      <c r="AH67">
        <f>VLOOKUP(AH$20,'paste data'!$A$2:$CN$100,'graph data'!$AD67+2,FALSE)/'graph data'!$CE$21</f>
        <v>-0.032429970918581026</v>
      </c>
      <c r="AI67">
        <f>VLOOKUP(AI$20,'paste data'!$A$2:$CN$100,'graph data'!$AD67+2,FALSE)/'graph data'!$CE$21</f>
        <v>0.04130498557086065</v>
      </c>
      <c r="AJ67">
        <f>VLOOKUP(AJ$20,'paste data'!$A$2:$CN$100,'graph data'!$AD67+2,FALSE)/'graph data'!$CE$21</f>
        <v>-0.07373495648944167</v>
      </c>
      <c r="AK67">
        <f>VLOOKUP(AK$20,'paste data'!$A$2:$CN$100,'graph data'!$AD67+2,FALSE)/'graph data'!$CE$21</f>
        <v>-0.5584144140437205</v>
      </c>
      <c r="AL67">
        <f>VLOOKUP(AL$20,'paste data'!$A$2:$CN$100,'graph data'!$AD67+2,FALSE)/'graph data'!$CE$21</f>
        <v>0.2272328789026841</v>
      </c>
      <c r="AM67">
        <f>VLOOKUP(AM$20,'paste data'!$A$2:$CN$100,'graph data'!$AD67+2,FALSE)/'graph data'!$CE$21</f>
        <v>-0.7856472929464047</v>
      </c>
      <c r="AN67">
        <f>VLOOKUP(AN$20,'paste data'!$A$2:$CN$100,'graph data'!$AD67+2,FALSE)/'graph data'!$CE$21</f>
        <v>0</v>
      </c>
      <c r="AO67">
        <f>VLOOKUP(AO$20,'paste data'!$A$2:$CN$100,'graph data'!$AD67+2,FALSE)/'graph data'!$CE$21</f>
        <v>0</v>
      </c>
      <c r="AP67">
        <f>VLOOKUP(AP$20,'paste data'!$A$2:$CN$100,'graph data'!$AD67+2,FALSE)/'graph data'!$CE$21</f>
        <v>0</v>
      </c>
      <c r="AQ67">
        <f>VLOOKUP(AQ$20,'paste data'!$A$2:$CN$100,'graph data'!$AD67+2,FALSE)/'graph data'!$CE$21</f>
        <v>-0.18495649900807712</v>
      </c>
      <c r="AR67">
        <f>VLOOKUP(AR$20,'paste data'!$A$2:$CN$100,'graph data'!$AD67+2,FALSE)/'graph data'!$CE$21</f>
        <v>-0.013305077771581533</v>
      </c>
      <c r="AS67">
        <f>VLOOKUP(AS$20,'paste data'!$A$2:$CN$100,'graph data'!$AD67+2,FALSE)/'graph data'!$CE$21</f>
        <v>-0.0751457399729476</v>
      </c>
      <c r="AT67">
        <f>VLOOKUP(AT$20,'paste data'!$A$2:$CN$100,'graph data'!$AD67+2,FALSE)/'graph data'!$CE$21</f>
        <v>-0.3119334929769052</v>
      </c>
      <c r="AU67">
        <f>VLOOKUP(AU$20,'paste data'!$A$2:$CN$100,'graph data'!$AD67+2,FALSE)/'graph data'!$CE$21</f>
        <v>0.026926395685790923</v>
      </c>
      <c r="AV67">
        <f>VLOOKUP(AV$20,'paste data'!$A$2:$CN$100,'graph data'!$AD67+2,FALSE)/'graph data'!$CE$21</f>
        <v>8.345260731215664E-17</v>
      </c>
      <c r="AW67">
        <f>VLOOKUP(AW$20,'paste data'!$A$2:$CN$100,'graph data'!$AD67+2,FALSE)/'graph data'!$CE$21</f>
        <v>0.006448786859957965</v>
      </c>
      <c r="AX67">
        <f>VLOOKUP(AX$20,'paste data'!$A$2:$CN$100,'graph data'!$AD67+2,FALSE)/'graph data'!$CE$21</f>
        <v>0.0357323486199852</v>
      </c>
      <c r="AY67">
        <f>VLOOKUP(AY$20,'paste data'!$A$2:$CN$100,'graph data'!$AD67+2,FALSE)/'graph data'!$CE$21</f>
        <v>0.11949924603153854</v>
      </c>
      <c r="AZ67">
        <f>VLOOKUP(AZ$20,'paste data'!$A$2:$CN$100,'graph data'!$AD67+2,FALSE)/'graph data'!$CE$21</f>
        <v>0.0655524973912023</v>
      </c>
      <c r="BA67">
        <f>VLOOKUP(BA$20,'paste data'!$A$2:$CN$100,'graph data'!$AD67+2,FALSE)/'graph data'!$CE$21</f>
        <v>-0.1849564990080772</v>
      </c>
      <c r="BB67">
        <f>VLOOKUP(BB$20,'paste data'!$A$2:$CN$100,'graph data'!$AD67+2,FALSE)/'graph data'!$CE$21</f>
        <v>-0.0197538646315395</v>
      </c>
      <c r="BC67">
        <f>VLOOKUP(BC$20,'paste data'!$A$2:$CN$100,'graph data'!$AD67+2,FALSE)/'graph data'!$CE$21</f>
        <v>-0.1108780885929328</v>
      </c>
      <c r="BD67">
        <f>VLOOKUP(BD$20,'paste data'!$A$2:$CN$100,'graph data'!$AD67+2,FALSE)/'graph data'!$CE$21</f>
        <v>-0.43143273900844376</v>
      </c>
      <c r="BE67">
        <f>VLOOKUP(BE$20,'paste data'!$A$2:$CN$100,'graph data'!$AD67+2,FALSE)/'graph data'!$CE$21</f>
        <v>-0.03862610170541138</v>
      </c>
      <c r="BG67">
        <f t="shared" si="19"/>
        <v>0.2685378644735447</v>
      </c>
      <c r="BH67">
        <f t="shared" si="20"/>
        <v>-0.8593822494358464</v>
      </c>
      <c r="BI67">
        <f t="shared" si="21"/>
        <v>0.20298536708234244</v>
      </c>
      <c r="BJ67">
        <f t="shared" si="22"/>
        <v>-0.820756147730435</v>
      </c>
      <c r="BL67">
        <f t="shared" si="29"/>
        <v>46</v>
      </c>
      <c r="BM67">
        <f>VLOOKUP(BM$20,'paste data'!$A$2:$CN$100,'graph data'!$BL67+2,FALSE)/$CE$21</f>
        <v>-0.3349979355926304</v>
      </c>
      <c r="BN67">
        <f>VLOOKUP(BN$20,'paste data'!$A$2:$CN$100,'graph data'!$BL67+2,FALSE)/$CE$21</f>
        <v>0.659377298923808</v>
      </c>
      <c r="BO67">
        <f>VLOOKUP(BO$20,'paste data'!$A$2:$CN$100,'graph data'!$BL67+2,FALSE)/$CE$21</f>
        <v>0.14970349534674274</v>
      </c>
      <c r="BP67">
        <f>VLOOKUP(BP$20,'paste data'!$A$2:$CN$100,'graph data'!$BL67+2,FALSE)/$CE$21</f>
        <v>0.0006609686307988273</v>
      </c>
      <c r="BQ67">
        <f>VLOOKUP(BQ$20,'paste data'!$A$2:$CN$100,'graph data'!$BL67+2,FALSE)/$CE$21</f>
        <v>0.029367830760226178</v>
      </c>
      <c r="BR67">
        <f>VLOOKUP(BR$20,'paste data'!$A$2:$CN$100,'graph data'!$BL67+2,FALSE)/$CE$21</f>
        <v>0.11967469595571772</v>
      </c>
      <c r="BS67">
        <f>VLOOKUP(BS$20,'paste data'!$A$2:$CN$100,'graph data'!$BL67+2,FALSE)/$CE$21</f>
        <v>0.5096738035770654</v>
      </c>
      <c r="BT67">
        <f>VLOOKUP(BT$20,'paste data'!$A$2:$CN$100,'graph data'!$BL67+2,FALSE)/$CE$21</f>
        <v>0</v>
      </c>
      <c r="BU67">
        <f>VLOOKUP(BU$20,'paste data'!$A$2:$CN$100,'graph data'!$BL67+2,FALSE)/$CE$21</f>
        <v>0.016962969091330236</v>
      </c>
      <c r="BV67">
        <f>VLOOKUP(BV$20,'paste data'!$A$2:$CN$100,'graph data'!$BL67+2,FALSE)/$CE$21</f>
        <v>0.07894184682114319</v>
      </c>
      <c r="BW67">
        <f>VLOOKUP(BW$20,'paste data'!$A$2:$CN$100,'graph data'!$BL67+2,FALSE)/$CE$21</f>
        <v>0</v>
      </c>
      <c r="BX67">
        <f>VLOOKUP(BX$20,'paste data'!$A$2:$CN$100,'graph data'!$BL67+2,FALSE)/$CE$21</f>
        <v>0.4927108344857351</v>
      </c>
      <c r="BY67">
        <f>VLOOKUP(BY$20,'paste data'!$A$2:$CN$100,'graph data'!$BL67+2,FALSE)/$CE$21</f>
        <v>0.9943752345164385</v>
      </c>
      <c r="BZ67">
        <f>VLOOKUP(BZ$20,'paste data'!$A$2:$CN$100,'graph data'!$BL67+2,FALSE)/$CE$21</f>
        <v>0.9035691427556145</v>
      </c>
      <c r="CA67">
        <f>VLOOKUP(CA$20,'paste data'!$A$2:$CN$100,'graph data'!$BL67+2,FALSE)/$CE$21</f>
        <v>0</v>
      </c>
      <c r="CB67">
        <f>VLOOKUP(CB$20,'paste data'!$A$2:$CN$100,'graph data'!$BL67+2,FALSE)/$CE$21</f>
        <v>0.09080609176082395</v>
      </c>
      <c r="CC67">
        <f t="shared" si="23"/>
        <v>0.5716526813068783</v>
      </c>
      <c r="CF67">
        <f>VLOOKUP(CF$20,'paste data'!$A$2:$CN$100,'graph data'!$BL67+2,FALSE)</f>
        <v>427645.4423203652</v>
      </c>
      <c r="CH67">
        <v>46</v>
      </c>
      <c r="CI67">
        <f>VLOOKUP(CI$20,'paste data'!$A$2:$CN$100,'graph data'!$CH67+2,FALSE)/'graph data'!$CE$21</f>
        <v>-0.3349979355926304</v>
      </c>
      <c r="CJ67">
        <f>VLOOKUP(CJ$20,'paste data'!$A$2:$CN$100,'graph data'!$CH67+2,FALSE)/'graph data'!$CE$21</f>
        <v>-0.5908443849623016</v>
      </c>
      <c r="CK67">
        <f>VLOOKUP(CK$20,'paste data'!$A$2:$CN$100,'graph data'!$CH67+2,FALSE)/'graph data'!$CE$21</f>
        <v>-0.2035420636202774</v>
      </c>
      <c r="CL67">
        <f t="shared" si="24"/>
        <v>0.45938851298994865</v>
      </c>
      <c r="CM67">
        <f t="shared" si="16"/>
        <v>0.43998085685251404</v>
      </c>
      <c r="CN67">
        <f t="shared" si="17"/>
        <v>0.019407656137434573</v>
      </c>
      <c r="CO67" s="24">
        <f t="shared" si="18"/>
        <v>0</v>
      </c>
      <c r="CR67">
        <f>VLOOKUP(CR$20,'paste data'!$A$2:$CN$100,'graph data'!$CH67+2,FALSE)/'graph data'!$CE$21</f>
        <v>0.045405724728868</v>
      </c>
      <c r="CS67">
        <f>VLOOKUP(CS$20,'paste data'!$A$2:$CN$100,'graph data'!$CH67+2,FALSE)/'graph data'!$CE$21</f>
        <v>0.02599806859143343</v>
      </c>
      <c r="CT67">
        <f>VLOOKUP(CT$20,'paste data'!$A$2:$CN$100,'graph data'!$CH67+2,FALSE)/'graph data'!$CE$21</f>
        <v>0.6868444955521341</v>
      </c>
      <c r="CU67">
        <f>VLOOKUP(CU$20,'paste data'!$A$2:$CN$100,'graph data'!$CH67+2,FALSE)/'graph data'!$CE$21</f>
        <v>0.24686363869962008</v>
      </c>
      <c r="CV67">
        <f>VLOOKUP(CV$20,'paste data'!$A$2:$CN$100,'graph data'!$CH67+2,FALSE)/'graph data'!$CE$21</f>
        <v>0.026926395685790923</v>
      </c>
      <c r="CW67" s="8">
        <f t="shared" si="25"/>
        <v>-0.7369109253252688</v>
      </c>
      <c r="CY67" s="5">
        <f t="shared" si="26"/>
        <v>0.21993724301382916</v>
      </c>
    </row>
    <row r="68" spans="1:103" ht="12.75">
      <c r="A68">
        <f t="shared" si="27"/>
        <v>47</v>
      </c>
      <c r="B68">
        <f>VLOOKUP(B$20,'paste data'!$A$2:$CN$100,'graph data'!$A68+2,FALSE)/'graph data'!$CE$21</f>
        <v>-0.7496726523957948</v>
      </c>
      <c r="C68">
        <f>VLOOKUP(C$20,'paste data'!$A$2:$CN$100,'graph data'!$A68+2,FALSE)/'graph data'!$CE$21</f>
        <v>-0.5542603691939763</v>
      </c>
      <c r="D68">
        <f>VLOOKUP(D$20,'paste data'!$A$2:$CN$100,'graph data'!$A68+2,FALSE)/'graph data'!$CE$21</f>
        <v>-0.19541228320181867</v>
      </c>
      <c r="E68">
        <f>VLOOKUP(E$20,'paste data'!$A$2:$CN$100,'graph data'!$A68+2,FALSE)/'graph data'!$CE$21</f>
        <v>0.19653360131133277</v>
      </c>
      <c r="F68">
        <f>VLOOKUP(F$20,'paste data'!$A$2:$CN$100,'graph data'!$A68+2,FALSE)/'graph data'!$CE$21</f>
        <v>-0.39194588451315143</v>
      </c>
      <c r="G68">
        <f>VLOOKUP(G$20,'paste data'!$A$2:$CN$100,'graph data'!$A68+2,FALSE)/'graph data'!$CE$21</f>
        <v>-0.04794909756378258</v>
      </c>
      <c r="H68">
        <f>VLOOKUP(H$20,'paste data'!$A$2:$CN$100,'graph data'!$A68+2,FALSE)/'graph data'!$CE$21</f>
        <v>0.0006609686307988275</v>
      </c>
      <c r="I68">
        <f>VLOOKUP(I$20,'paste data'!$A$2:$CN$100,'graph data'!$A68+2,FALSE)/'graph data'!$CE$21</f>
        <v>0.23813567069634</v>
      </c>
      <c r="J68">
        <f>VLOOKUP(J$20,'paste data'!$A$2:$CN$100,'graph data'!$A68+2,FALSE)/'graph data'!$CE$21</f>
        <v>-0.7589386034725548</v>
      </c>
      <c r="K68">
        <f>VLOOKUP(K$20,'paste data'!$A$2:$CN$100,'graph data'!$A68+2,FALSE)/'graph data'!$CE$21</f>
        <v>0</v>
      </c>
      <c r="L68">
        <f>VLOOKUP(L$20,'paste data'!$A$2:$CN$100,'graph data'!$A68+2,FALSE)/'graph data'!$CE$21</f>
        <v>0</v>
      </c>
      <c r="M68">
        <f>VLOOKUP(M$20,'paste data'!$A$2:$CN$100,'graph data'!$A68+2,FALSE)/'graph data'!$CE$21</f>
        <v>0</v>
      </c>
      <c r="N68">
        <f>VLOOKUP(N$20,'paste data'!$A$2:$CN$100,'graph data'!$A68+2,FALSE)/'graph data'!$CE$21</f>
        <v>-0.04794909756378258</v>
      </c>
      <c r="O68">
        <f>VLOOKUP(O$20,'paste data'!$A$2:$CN$100,'graph data'!$A68+2,FALSE)/'graph data'!$CE$21</f>
        <v>-0.030065884935769206</v>
      </c>
      <c r="P68">
        <f>VLOOKUP(P$20,'paste data'!$A$2:$CN$100,'graph data'!$A68+2,FALSE)/'graph data'!$CE$21</f>
        <v>0.01263101364357604</v>
      </c>
      <c r="Q68">
        <f>VLOOKUP(Q$20,'paste data'!$A$2:$CN$100,'graph data'!$A68+2,FALSE)/'graph data'!$CE$21</f>
        <v>-0.09964998967210491</v>
      </c>
      <c r="R68">
        <f>VLOOKUP(R$20,'paste data'!$A$2:$CN$100,'graph data'!$A68+2,FALSE)/'graph data'!$CE$21</f>
        <v>-0.03037832467373796</v>
      </c>
      <c r="S68">
        <f>VLOOKUP(S$20,'paste data'!$A$2:$CN$100,'graph data'!$A68+2,FALSE)/'graph data'!$CE$21</f>
        <v>0.0006609686307988275</v>
      </c>
      <c r="T68">
        <f>VLOOKUP(T$20,'paste data'!$A$2:$CN$100,'graph data'!$A68+2,FALSE)/'graph data'!$CE$21</f>
        <v>0.03027805256650914</v>
      </c>
      <c r="U68">
        <f>VLOOKUP(U$20,'paste data'!$A$2:$CN$100,'graph data'!$A68+2,FALSE)/'graph data'!$CE$21</f>
        <v>0.02361454242491772</v>
      </c>
      <c r="V68">
        <f>VLOOKUP(V$20,'paste data'!$A$2:$CN$100,'graph data'!$A68+2,FALSE)/'graph data'!$CE$21</f>
        <v>0.11967469595571767</v>
      </c>
      <c r="W68">
        <f>VLOOKUP(W$20,'paste data'!$A$2:$CN$100,'graph data'!$A68+2,FALSE)/'graph data'!$CE$21</f>
        <v>0.02230534173338943</v>
      </c>
      <c r="X68">
        <f>VLOOKUP(X$20,'paste data'!$A$2:$CN$100,'graph data'!$A68+2,FALSE)/'graph data'!$CE$21</f>
        <v>-0.04861006619458141</v>
      </c>
      <c r="Y68">
        <f>VLOOKUP(Y$20,'paste data'!$A$2:$CN$100,'graph data'!$A68+2,FALSE)/'graph data'!$CE$21</f>
        <v>-0.060343937502278344</v>
      </c>
      <c r="Z68">
        <f>VLOOKUP(Z$20,'paste data'!$A$2:$CN$100,'graph data'!$A68+2,FALSE)/'graph data'!$CE$21</f>
        <v>-0.010983528781341682</v>
      </c>
      <c r="AA68">
        <f>VLOOKUP(AA$20,'paste data'!$A$2:$CN$100,'graph data'!$A68+2,FALSE)/'graph data'!$CE$21</f>
        <v>-0.2193246856278226</v>
      </c>
      <c r="AB68">
        <f>VLOOKUP(AB$20,'paste data'!$A$2:$CN$100,'graph data'!$A68+2,FALSE)/'graph data'!$CE$21</f>
        <v>-0.052683666407127384</v>
      </c>
      <c r="AD68">
        <f t="shared" si="28"/>
        <v>47</v>
      </c>
      <c r="AE68">
        <f>VLOOKUP(AE$20,'paste data'!$A$2:$CN$100,'graph data'!$AD68+2,FALSE)/'graph data'!$CE$21</f>
        <v>-0.5542603691939763</v>
      </c>
      <c r="AF68">
        <f>VLOOKUP(AF$20,'paste data'!$A$2:$CN$100,'graph data'!$AD68+2,FALSE)/'graph data'!$CE$21</f>
        <v>0.27915948086141046</v>
      </c>
      <c r="AG68">
        <f>VLOOKUP(AG$20,'paste data'!$A$2:$CN$100,'graph data'!$AD68+2,FALSE)/'graph data'!$CE$21</f>
        <v>-0.8334198500553868</v>
      </c>
      <c r="AH68">
        <f>VLOOKUP(AH$20,'paste data'!$A$2:$CN$100,'graph data'!$AD68+2,FALSE)/'graph data'!$CE$21</f>
        <v>-0.0334574364177614</v>
      </c>
      <c r="AI68">
        <f>VLOOKUP(AI$20,'paste data'!$A$2:$CN$100,'graph data'!$AD68+2,FALSE)/'graph data'!$CE$21</f>
        <v>0.041023810165070444</v>
      </c>
      <c r="AJ68">
        <f>VLOOKUP(AJ$20,'paste data'!$A$2:$CN$100,'graph data'!$AD68+2,FALSE)/'graph data'!$CE$21</f>
        <v>-0.07448124658283185</v>
      </c>
      <c r="AK68">
        <f>VLOOKUP(AK$20,'paste data'!$A$2:$CN$100,'graph data'!$AD68+2,FALSE)/'graph data'!$CE$21</f>
        <v>-0.5208029327762148</v>
      </c>
      <c r="AL68">
        <f>VLOOKUP(AL$20,'paste data'!$A$2:$CN$100,'graph data'!$AD68+2,FALSE)/'graph data'!$CE$21</f>
        <v>0.23813567069634</v>
      </c>
      <c r="AM68">
        <f>VLOOKUP(AM$20,'paste data'!$A$2:$CN$100,'graph data'!$AD68+2,FALSE)/'graph data'!$CE$21</f>
        <v>-0.7589386034725548</v>
      </c>
      <c r="AN68">
        <f>VLOOKUP(AN$20,'paste data'!$A$2:$CN$100,'graph data'!$AD68+2,FALSE)/'graph data'!$CE$21</f>
        <v>0</v>
      </c>
      <c r="AO68">
        <f>VLOOKUP(AO$20,'paste data'!$A$2:$CN$100,'graph data'!$AD68+2,FALSE)/'graph data'!$CE$21</f>
        <v>0</v>
      </c>
      <c r="AP68">
        <f>VLOOKUP(AP$20,'paste data'!$A$2:$CN$100,'graph data'!$AD68+2,FALSE)/'graph data'!$CE$21</f>
        <v>0</v>
      </c>
      <c r="AQ68">
        <f>VLOOKUP(AQ$20,'paste data'!$A$2:$CN$100,'graph data'!$AD68+2,FALSE)/'graph data'!$CE$21</f>
        <v>-0.17617451591231317</v>
      </c>
      <c r="AR68">
        <f>VLOOKUP(AR$20,'paste data'!$A$2:$CN$100,'graph data'!$AD68+2,FALSE)/'graph data'!$CE$21</f>
        <v>-0.011003404003931037</v>
      </c>
      <c r="AS68">
        <f>VLOOKUP(AS$20,'paste data'!$A$2:$CN$100,'graph data'!$AD68+2,FALSE)/'graph data'!$CE$21</f>
        <v>-0.0756777489853063</v>
      </c>
      <c r="AT68">
        <f>VLOOKUP(AT$20,'paste data'!$A$2:$CN$100,'graph data'!$AD68+2,FALSE)/'graph data'!$CE$21</f>
        <v>-0.29105385685337093</v>
      </c>
      <c r="AU68">
        <f>VLOOKUP(AU$20,'paste data'!$A$2:$CN$100,'graph data'!$AD68+2,FALSE)/'graph data'!$CE$21</f>
        <v>0.033106592978706655</v>
      </c>
      <c r="AV68">
        <f>VLOOKUP(AV$20,'paste data'!$A$2:$CN$100,'graph data'!$AD68+2,FALSE)/'graph data'!$CE$21</f>
        <v>0</v>
      </c>
      <c r="AW68">
        <f>VLOOKUP(AW$20,'paste data'!$A$2:$CN$100,'graph data'!$AD68+2,FALSE)/'graph data'!$CE$21</f>
        <v>0.007223480506196418</v>
      </c>
      <c r="AX68">
        <f>VLOOKUP(AX$20,'paste data'!$A$2:$CN$100,'graph data'!$AD68+2,FALSE)/'graph data'!$CE$21</f>
        <v>0.03601854758121143</v>
      </c>
      <c r="AY68">
        <f>VLOOKUP(AY$20,'paste data'!$A$2:$CN$100,'graph data'!$AD68+2,FALSE)/'graph data'!$CE$21</f>
        <v>0.12525251853962183</v>
      </c>
      <c r="AZ68">
        <f>VLOOKUP(AZ$20,'paste data'!$A$2:$CN$100,'graph data'!$AD68+2,FALSE)/'graph data'!$CE$21</f>
        <v>0.06964112406931038</v>
      </c>
      <c r="BA68">
        <f>VLOOKUP(BA$20,'paste data'!$A$2:$CN$100,'graph data'!$AD68+2,FALSE)/'graph data'!$CE$21</f>
        <v>-0.17617451591231317</v>
      </c>
      <c r="BB68">
        <f>VLOOKUP(BB$20,'paste data'!$A$2:$CN$100,'graph data'!$AD68+2,FALSE)/'graph data'!$CE$21</f>
        <v>-0.018226884510127456</v>
      </c>
      <c r="BC68">
        <f>VLOOKUP(BC$20,'paste data'!$A$2:$CN$100,'graph data'!$AD68+2,FALSE)/'graph data'!$CE$21</f>
        <v>-0.11169629656651772</v>
      </c>
      <c r="BD68">
        <f>VLOOKUP(BD$20,'paste data'!$A$2:$CN$100,'graph data'!$AD68+2,FALSE)/'graph data'!$CE$21</f>
        <v>-0.41630637539299276</v>
      </c>
      <c r="BE68">
        <f>VLOOKUP(BE$20,'paste data'!$A$2:$CN$100,'graph data'!$AD68+2,FALSE)/'graph data'!$CE$21</f>
        <v>-0.03653453109060372</v>
      </c>
      <c r="BG68">
        <f t="shared" si="19"/>
        <v>0.27915948086141046</v>
      </c>
      <c r="BH68">
        <f t="shared" si="20"/>
        <v>-0.8334198500553868</v>
      </c>
      <c r="BI68">
        <f t="shared" si="21"/>
        <v>0.20951835679210007</v>
      </c>
      <c r="BJ68">
        <f t="shared" si="22"/>
        <v>-0.7968853189647831</v>
      </c>
      <c r="BL68">
        <f t="shared" si="29"/>
        <v>47</v>
      </c>
      <c r="BM68">
        <f>VLOOKUP(BM$20,'paste data'!$A$2:$CN$100,'graph data'!$BL68+2,FALSE)/$CE$21</f>
        <v>-0.29485227388239754</v>
      </c>
      <c r="BN68">
        <f>VLOOKUP(BN$20,'paste data'!$A$2:$CN$100,'graph data'!$BL68+2,FALSE)/$CE$21</f>
        <v>0.6637890366524156</v>
      </c>
      <c r="BO68">
        <f>VLOOKUP(BO$20,'paste data'!$A$2:$CN$100,'graph data'!$BL68+2,FALSE)/$CE$21</f>
        <v>0.15061371715302568</v>
      </c>
      <c r="BP68">
        <f>VLOOKUP(BP$20,'paste data'!$A$2:$CN$100,'graph data'!$BL68+2,FALSE)/$CE$21</f>
        <v>0.0006609686307988273</v>
      </c>
      <c r="BQ68">
        <f>VLOOKUP(BQ$20,'paste data'!$A$2:$CN$100,'graph data'!$BL68+2,FALSE)/$CE$21</f>
        <v>0.030278052566509124</v>
      </c>
      <c r="BR68">
        <f>VLOOKUP(BR$20,'paste data'!$A$2:$CN$100,'graph data'!$BL68+2,FALSE)/$CE$21</f>
        <v>0.11967469595571772</v>
      </c>
      <c r="BS68">
        <f>VLOOKUP(BS$20,'paste data'!$A$2:$CN$100,'graph data'!$BL68+2,FALSE)/$CE$21</f>
        <v>0.51317531949939</v>
      </c>
      <c r="BT68">
        <f>VLOOKUP(BT$20,'paste data'!$A$2:$CN$100,'graph data'!$BL68+2,FALSE)/$CE$21</f>
        <v>0</v>
      </c>
      <c r="BU68">
        <f>VLOOKUP(BU$20,'paste data'!$A$2:$CN$100,'graph data'!$BL68+2,FALSE)/$CE$21</f>
        <v>0.017874357978376335</v>
      </c>
      <c r="BV68">
        <f>VLOOKUP(BV$20,'paste data'!$A$2:$CN$100,'graph data'!$BL68+2,FALSE)/$CE$21</f>
        <v>0.0801773083452687</v>
      </c>
      <c r="BW68">
        <f>VLOOKUP(BW$20,'paste data'!$A$2:$CN$100,'graph data'!$BL68+2,FALSE)/$CE$21</f>
        <v>0</v>
      </c>
      <c r="BX68">
        <f>VLOOKUP(BX$20,'paste data'!$A$2:$CN$100,'graph data'!$BL68+2,FALSE)/$CE$21</f>
        <v>0.49530096152101366</v>
      </c>
      <c r="BY68">
        <f>VLOOKUP(BY$20,'paste data'!$A$2:$CN$100,'graph data'!$BL68+2,FALSE)/$CE$21</f>
        <v>0.9586413105348132</v>
      </c>
      <c r="BZ68">
        <f>VLOOKUP(BZ$20,'paste data'!$A$2:$CN$100,'graph data'!$BL68+2,FALSE)/$CE$21</f>
        <v>0.8698442358329641</v>
      </c>
      <c r="CA68">
        <f>VLOOKUP(CA$20,'paste data'!$A$2:$CN$100,'graph data'!$BL68+2,FALSE)/$CE$21</f>
        <v>0</v>
      </c>
      <c r="CB68">
        <f>VLOOKUP(CB$20,'paste data'!$A$2:$CN$100,'graph data'!$BL68+2,FALSE)/$CE$21</f>
        <v>0.08879707470184897</v>
      </c>
      <c r="CC68">
        <f t="shared" si="23"/>
        <v>0.5754782698662824</v>
      </c>
      <c r="CF68">
        <f>VLOOKUP(CF$20,'paste data'!$A$2:$CN$100,'graph data'!$BL68+2,FALSE)</f>
        <v>412277.5518133216</v>
      </c>
      <c r="CH68">
        <v>47</v>
      </c>
      <c r="CI68">
        <f>VLOOKUP(CI$20,'paste data'!$A$2:$CN$100,'graph data'!$CH68+2,FALSE)/'graph data'!$CE$21</f>
        <v>-0.29485227388239754</v>
      </c>
      <c r="CJ68">
        <f>VLOOKUP(CJ$20,'paste data'!$A$2:$CN$100,'graph data'!$CH68+2,FALSE)/'graph data'!$CE$21</f>
        <v>-0.5542603691939763</v>
      </c>
      <c r="CK68">
        <f>VLOOKUP(CK$20,'paste data'!$A$2:$CN$100,'graph data'!$CH68+2,FALSE)/'graph data'!$CE$21</f>
        <v>-0.19541228320181867</v>
      </c>
      <c r="CL68">
        <f t="shared" si="24"/>
        <v>0.4548203785133974</v>
      </c>
      <c r="CM68">
        <f t="shared" si="16"/>
        <v>0.4361178674025586</v>
      </c>
      <c r="CN68">
        <f t="shared" si="17"/>
        <v>0.018702511110838725</v>
      </c>
      <c r="CO68" s="24">
        <f t="shared" si="18"/>
        <v>0</v>
      </c>
      <c r="CR68">
        <f>VLOOKUP(CR$20,'paste data'!$A$2:$CN$100,'graph data'!$CH68+2,FALSE)/'graph data'!$CE$21</f>
        <v>0.04375598295970177</v>
      </c>
      <c r="CS68">
        <f>VLOOKUP(CS$20,'paste data'!$A$2:$CN$100,'graph data'!$CH68+2,FALSE)/'graph data'!$CE$21</f>
        <v>0.025053471848863043</v>
      </c>
      <c r="CT68">
        <f>VLOOKUP(CT$20,'paste data'!$A$2:$CN$100,'graph data'!$CH68+2,FALSE)/'graph data'!$CE$21</f>
        <v>0.7088590533006471</v>
      </c>
      <c r="CU68">
        <f>VLOOKUP(CU$20,'paste data'!$A$2:$CN$100,'graph data'!$CH68+2,FALSE)/'graph data'!$CE$21</f>
        <v>0.27274118589808855</v>
      </c>
      <c r="CV68">
        <f>VLOOKUP(CV$20,'paste data'!$A$2:$CN$100,'graph data'!$CH68+2,FALSE)/'graph data'!$CE$21</f>
        <v>0.033106592978706655</v>
      </c>
      <c r="CW68" s="8">
        <f t="shared" si="25"/>
        <v>-0.9250096066984105</v>
      </c>
      <c r="CY68" s="5">
        <f t="shared" si="26"/>
        <v>0.23963459291938188</v>
      </c>
    </row>
    <row r="69" spans="1:103" ht="12.75">
      <c r="A69">
        <f t="shared" si="27"/>
        <v>48</v>
      </c>
      <c r="B69">
        <f>VLOOKUP(B$20,'paste data'!$A$2:$CN$100,'graph data'!$A69+2,FALSE)/'graph data'!$CE$21</f>
        <v>-0.6992204839712886</v>
      </c>
      <c r="C69">
        <f>VLOOKUP(C$20,'paste data'!$A$2:$CN$100,'graph data'!$A69+2,FALSE)/'graph data'!$CE$21</f>
        <v>-0.5058389131613479</v>
      </c>
      <c r="D69">
        <f>VLOOKUP(D$20,'paste data'!$A$2:$CN$100,'graph data'!$A69+2,FALSE)/'graph data'!$CE$21</f>
        <v>-0.19338157080994078</v>
      </c>
      <c r="E69">
        <f>VLOOKUP(E$20,'paste data'!$A$2:$CN$100,'graph data'!$A69+2,FALSE)/'graph data'!$CE$21</f>
        <v>0.2001187313839285</v>
      </c>
      <c r="F69">
        <f>VLOOKUP(F$20,'paste data'!$A$2:$CN$100,'graph data'!$A69+2,FALSE)/'graph data'!$CE$21</f>
        <v>-0.3935003021938693</v>
      </c>
      <c r="G69">
        <f>VLOOKUP(G$20,'paste data'!$A$2:$CN$100,'graph data'!$A69+2,FALSE)/'graph data'!$CE$21</f>
        <v>-0.04864534052217699</v>
      </c>
      <c r="H69">
        <f>VLOOKUP(H$20,'paste data'!$A$2:$CN$100,'graph data'!$A69+2,FALSE)/'graph data'!$CE$21</f>
        <v>0.0006609686307988275</v>
      </c>
      <c r="I69">
        <f>VLOOKUP(I$20,'paste data'!$A$2:$CN$100,'graph data'!$A69+2,FALSE)/'graph data'!$CE$21</f>
        <v>0.2527327968744349</v>
      </c>
      <c r="J69">
        <f>VLOOKUP(J$20,'paste data'!$A$2:$CN$100,'graph data'!$A69+2,FALSE)/'graph data'!$CE$21</f>
        <v>-0.7250732036695304</v>
      </c>
      <c r="K69">
        <f>VLOOKUP(K$20,'paste data'!$A$2:$CN$100,'graph data'!$A69+2,FALSE)/'graph data'!$CE$21</f>
        <v>0</v>
      </c>
      <c r="L69">
        <f>VLOOKUP(L$20,'paste data'!$A$2:$CN$100,'graph data'!$A69+2,FALSE)/'graph data'!$CE$21</f>
        <v>0</v>
      </c>
      <c r="M69">
        <f>VLOOKUP(M$20,'paste data'!$A$2:$CN$100,'graph data'!$A69+2,FALSE)/'graph data'!$CE$21</f>
        <v>0</v>
      </c>
      <c r="N69">
        <f>VLOOKUP(N$20,'paste data'!$A$2:$CN$100,'graph data'!$A69+2,FALSE)/'graph data'!$CE$21</f>
        <v>-0.04864534052217699</v>
      </c>
      <c r="O69">
        <f>VLOOKUP(O$20,'paste data'!$A$2:$CN$100,'graph data'!$A69+2,FALSE)/'graph data'!$CE$21</f>
        <v>-0.026350375637334687</v>
      </c>
      <c r="P69">
        <f>VLOOKUP(P$20,'paste data'!$A$2:$CN$100,'graph data'!$A69+2,FALSE)/'graph data'!$CE$21</f>
        <v>0.012969220341663245</v>
      </c>
      <c r="Q69">
        <f>VLOOKUP(Q$20,'paste data'!$A$2:$CN$100,'graph data'!$A69+2,FALSE)/'graph data'!$CE$21</f>
        <v>-0.1027913815699776</v>
      </c>
      <c r="R69">
        <f>VLOOKUP(R$20,'paste data'!$A$2:$CN$100,'graph data'!$A69+2,FALSE)/'graph data'!$CE$21</f>
        <v>-0.02856369342211472</v>
      </c>
      <c r="S69">
        <f>VLOOKUP(S$20,'paste data'!$A$2:$CN$100,'graph data'!$A69+2,FALSE)/'graph data'!$CE$21</f>
        <v>0.0006609686307988275</v>
      </c>
      <c r="T69">
        <f>VLOOKUP(T$20,'paste data'!$A$2:$CN$100,'graph data'!$A69+2,FALSE)/'graph data'!$CE$21</f>
        <v>0.03141119047056261</v>
      </c>
      <c r="U69">
        <f>VLOOKUP(U$20,'paste data'!$A$2:$CN$100,'graph data'!$A69+2,FALSE)/'graph data'!$CE$21</f>
        <v>0.023688937717340357</v>
      </c>
      <c r="V69">
        <f>VLOOKUP(V$20,'paste data'!$A$2:$CN$100,'graph data'!$A69+2,FALSE)/'graph data'!$CE$21</f>
        <v>0.11967469595571766</v>
      </c>
      <c r="W69">
        <f>VLOOKUP(W$20,'paste data'!$A$2:$CN$100,'graph data'!$A69+2,FALSE)/'graph data'!$CE$21</f>
        <v>0.02468293860950905</v>
      </c>
      <c r="X69">
        <f>VLOOKUP(X$20,'paste data'!$A$2:$CN$100,'graph data'!$A69+2,FALSE)/'graph data'!$CE$21</f>
        <v>-0.04930630915297582</v>
      </c>
      <c r="Y69">
        <f>VLOOKUP(Y$20,'paste data'!$A$2:$CN$100,'graph data'!$A69+2,FALSE)/'graph data'!$CE$21</f>
        <v>-0.05776156610789729</v>
      </c>
      <c r="Z69">
        <f>VLOOKUP(Z$20,'paste data'!$A$2:$CN$100,'graph data'!$A69+2,FALSE)/'graph data'!$CE$21</f>
        <v>-0.010719717375677113</v>
      </c>
      <c r="AA69">
        <f>VLOOKUP(AA$20,'paste data'!$A$2:$CN$100,'graph data'!$A69+2,FALSE)/'graph data'!$CE$21</f>
        <v>-0.22246607752569525</v>
      </c>
      <c r="AB69">
        <f>VLOOKUP(AB$20,'paste data'!$A$2:$CN$100,'graph data'!$A69+2,FALSE)/'graph data'!$CE$21</f>
        <v>-0.05324663203162376</v>
      </c>
      <c r="AD69">
        <f t="shared" si="28"/>
        <v>48</v>
      </c>
      <c r="AE69">
        <f>VLOOKUP(AE$20,'paste data'!$A$2:$CN$100,'graph data'!$AD69+2,FALSE)/'graph data'!$CE$21</f>
        <v>-0.5058389131613479</v>
      </c>
      <c r="AF69">
        <f>VLOOKUP(AF$20,'paste data'!$A$2:$CN$100,'graph data'!$AD69+2,FALSE)/'graph data'!$CE$21</f>
        <v>0.29385155970027654</v>
      </c>
      <c r="AG69">
        <f>VLOOKUP(AG$20,'paste data'!$A$2:$CN$100,'graph data'!$AD69+2,FALSE)/'graph data'!$CE$21</f>
        <v>-0.7996904728616243</v>
      </c>
      <c r="AH69">
        <f>VLOOKUP(AH$20,'paste data'!$A$2:$CN$100,'graph data'!$AD69+2,FALSE)/'graph data'!$CE$21</f>
        <v>-0.03349850636625219</v>
      </c>
      <c r="AI69">
        <f>VLOOKUP(AI$20,'paste data'!$A$2:$CN$100,'graph data'!$AD69+2,FALSE)/'graph data'!$CE$21</f>
        <v>0.0411187628258417</v>
      </c>
      <c r="AJ69">
        <f>VLOOKUP(AJ$20,'paste data'!$A$2:$CN$100,'graph data'!$AD69+2,FALSE)/'graph data'!$CE$21</f>
        <v>-0.07461726919209388</v>
      </c>
      <c r="AK69">
        <f>VLOOKUP(AK$20,'paste data'!$A$2:$CN$100,'graph data'!$AD69+2,FALSE)/'graph data'!$CE$21</f>
        <v>-0.47234040679509565</v>
      </c>
      <c r="AL69">
        <f>VLOOKUP(AL$20,'paste data'!$A$2:$CN$100,'graph data'!$AD69+2,FALSE)/'graph data'!$CE$21</f>
        <v>0.2527327968744349</v>
      </c>
      <c r="AM69">
        <f>VLOOKUP(AM$20,'paste data'!$A$2:$CN$100,'graph data'!$AD69+2,FALSE)/'graph data'!$CE$21</f>
        <v>-0.7250732036695304</v>
      </c>
      <c r="AN69">
        <f>VLOOKUP(AN$20,'paste data'!$A$2:$CN$100,'graph data'!$AD69+2,FALSE)/'graph data'!$CE$21</f>
        <v>0</v>
      </c>
      <c r="AO69">
        <f>VLOOKUP(AO$20,'paste data'!$A$2:$CN$100,'graph data'!$AD69+2,FALSE)/'graph data'!$CE$21</f>
        <v>0</v>
      </c>
      <c r="AP69">
        <f>VLOOKUP(AP$20,'paste data'!$A$2:$CN$100,'graph data'!$AD69+2,FALSE)/'graph data'!$CE$21</f>
        <v>0</v>
      </c>
      <c r="AQ69">
        <f>VLOOKUP(AQ$20,'paste data'!$A$2:$CN$100,'graph data'!$AD69+2,FALSE)/'graph data'!$CE$21</f>
        <v>-0.16355953999372977</v>
      </c>
      <c r="AR69">
        <f>VLOOKUP(AR$20,'paste data'!$A$2:$CN$100,'graph data'!$AD69+2,FALSE)/'graph data'!$CE$21</f>
        <v>-0.009141631465902937</v>
      </c>
      <c r="AS69">
        <f>VLOOKUP(AS$20,'paste data'!$A$2:$CN$100,'graph data'!$AD69+2,FALSE)/'graph data'!$CE$21</f>
        <v>-0.07564978795507549</v>
      </c>
      <c r="AT69">
        <f>VLOOKUP(AT$20,'paste data'!$A$2:$CN$100,'graph data'!$AD69+2,FALSE)/'graph data'!$CE$21</f>
        <v>-0.26470022049946956</v>
      </c>
      <c r="AU69">
        <f>VLOOKUP(AU$20,'paste data'!$A$2:$CN$100,'graph data'!$AD69+2,FALSE)/'graph data'!$CE$21</f>
        <v>0.040710773119082104</v>
      </c>
      <c r="AV69">
        <f>VLOOKUP(AV$20,'paste data'!$A$2:$CN$100,'graph data'!$AD69+2,FALSE)/'graph data'!$CE$21</f>
        <v>0</v>
      </c>
      <c r="AW69">
        <f>VLOOKUP(AW$20,'paste data'!$A$2:$CN$100,'graph data'!$AD69+2,FALSE)/'graph data'!$CE$21</f>
        <v>0.00792686832905523</v>
      </c>
      <c r="AX69">
        <f>VLOOKUP(AX$20,'paste data'!$A$2:$CN$100,'graph data'!$AD69+2,FALSE)/'graph data'!$CE$21</f>
        <v>0.03668094596670721</v>
      </c>
      <c r="AY69">
        <f>VLOOKUP(AY$20,'paste data'!$A$2:$CN$100,'graph data'!$AD69+2,FALSE)/'graph data'!$CE$21</f>
        <v>0.13192143286911542</v>
      </c>
      <c r="AZ69">
        <f>VLOOKUP(AZ$20,'paste data'!$A$2:$CN$100,'graph data'!$AD69+2,FALSE)/'graph data'!$CE$21</f>
        <v>0.07620354970955699</v>
      </c>
      <c r="BA69">
        <f>VLOOKUP(BA$20,'paste data'!$A$2:$CN$100,'graph data'!$AD69+2,FALSE)/'graph data'!$CE$21</f>
        <v>-0.16355953999372977</v>
      </c>
      <c r="BB69">
        <f>VLOOKUP(BB$20,'paste data'!$A$2:$CN$100,'graph data'!$AD69+2,FALSE)/'graph data'!$CE$21</f>
        <v>-0.017068499794958166</v>
      </c>
      <c r="BC69">
        <f>VLOOKUP(BC$20,'paste data'!$A$2:$CN$100,'graph data'!$AD69+2,FALSE)/'graph data'!$CE$21</f>
        <v>-0.1123307339217827</v>
      </c>
      <c r="BD69">
        <f>VLOOKUP(BD$20,'paste data'!$A$2:$CN$100,'graph data'!$AD69+2,FALSE)/'graph data'!$CE$21</f>
        <v>-0.396621653368585</v>
      </c>
      <c r="BE69">
        <f>VLOOKUP(BE$20,'paste data'!$A$2:$CN$100,'graph data'!$AD69+2,FALSE)/'graph data'!$CE$21</f>
        <v>-0.03549277659047489</v>
      </c>
      <c r="BG69">
        <f t="shared" si="19"/>
        <v>0.29385155970027654</v>
      </c>
      <c r="BH69">
        <f t="shared" si="20"/>
        <v>-0.7996904728616243</v>
      </c>
      <c r="BI69">
        <f t="shared" si="21"/>
        <v>0.21764800999071954</v>
      </c>
      <c r="BJ69">
        <f t="shared" si="22"/>
        <v>-0.7641976962711494</v>
      </c>
      <c r="BL69">
        <f t="shared" si="29"/>
        <v>48</v>
      </c>
      <c r="BM69">
        <f>VLOOKUP(BM$20,'paste data'!$A$2:$CN$100,'graph data'!$BL69+2,FALSE)/$CE$21</f>
        <v>-0.25465204996677193</v>
      </c>
      <c r="BN69">
        <f>VLOOKUP(BN$20,'paste data'!$A$2:$CN$100,'graph data'!$BL69+2,FALSE)/$CE$21</f>
        <v>0.6679521311119463</v>
      </c>
      <c r="BO69">
        <f>VLOOKUP(BO$20,'paste data'!$A$2:$CN$100,'graph data'!$BL69+2,FALSE)/$CE$21</f>
        <v>0.15174685505707913</v>
      </c>
      <c r="BP69">
        <f>VLOOKUP(BP$20,'paste data'!$A$2:$CN$100,'graph data'!$BL69+2,FALSE)/$CE$21</f>
        <v>0.0006609686307988273</v>
      </c>
      <c r="BQ69">
        <f>VLOOKUP(BQ$20,'paste data'!$A$2:$CN$100,'graph data'!$BL69+2,FALSE)/$CE$21</f>
        <v>0.031411190470562594</v>
      </c>
      <c r="BR69">
        <f>VLOOKUP(BR$20,'paste data'!$A$2:$CN$100,'graph data'!$BL69+2,FALSE)/$CE$21</f>
        <v>0.11967469595571772</v>
      </c>
      <c r="BS69">
        <f>VLOOKUP(BS$20,'paste data'!$A$2:$CN$100,'graph data'!$BL69+2,FALSE)/$CE$21</f>
        <v>0.5162052760548671</v>
      </c>
      <c r="BT69">
        <f>VLOOKUP(BT$20,'paste data'!$A$2:$CN$100,'graph data'!$BL69+2,FALSE)/$CE$21</f>
        <v>0</v>
      </c>
      <c r="BU69">
        <f>VLOOKUP(BU$20,'paste data'!$A$2:$CN$100,'graph data'!$BL69+2,FALSE)/$CE$21</f>
        <v>0.018794820025883716</v>
      </c>
      <c r="BV69">
        <f>VLOOKUP(BV$20,'paste data'!$A$2:$CN$100,'graph data'!$BL69+2,FALSE)/$CE$21</f>
        <v>0.08148028583629972</v>
      </c>
      <c r="BW69">
        <f>VLOOKUP(BW$20,'paste data'!$A$2:$CN$100,'graph data'!$BL69+2,FALSE)/$CE$21</f>
        <v>0</v>
      </c>
      <c r="BX69">
        <f>VLOOKUP(BX$20,'paste data'!$A$2:$CN$100,'graph data'!$BL69+2,FALSE)/$CE$21</f>
        <v>0.4974104560289834</v>
      </c>
      <c r="BY69">
        <f>VLOOKUP(BY$20,'paste data'!$A$2:$CN$100,'graph data'!$BL69+2,FALSE)/$CE$21</f>
        <v>0.9226041810787182</v>
      </c>
      <c r="BZ69">
        <f>VLOOKUP(BZ$20,'paste data'!$A$2:$CN$100,'graph data'!$BL69+2,FALSE)/$CE$21</f>
        <v>0.8366515798674047</v>
      </c>
      <c r="CA69">
        <f>VLOOKUP(CA$20,'paste data'!$A$2:$CN$100,'graph data'!$BL69+2,FALSE)/$CE$21</f>
        <v>0</v>
      </c>
      <c r="CB69">
        <f>VLOOKUP(CB$20,'paste data'!$A$2:$CN$100,'graph data'!$BL69+2,FALSE)/$CE$21</f>
        <v>0.08595260121131346</v>
      </c>
      <c r="CC69">
        <f t="shared" si="23"/>
        <v>0.5788907418652831</v>
      </c>
      <c r="CF69">
        <f>VLOOKUP(CF$20,'paste data'!$A$2:$CN$100,'graph data'!$BL69+2,FALSE)</f>
        <v>396779.2634094452</v>
      </c>
      <c r="CH69">
        <v>48</v>
      </c>
      <c r="CI69">
        <f>VLOOKUP(CI$20,'paste data'!$A$2:$CN$100,'graph data'!$CH69+2,FALSE)/'graph data'!$CE$21</f>
        <v>-0.25465204996677193</v>
      </c>
      <c r="CJ69">
        <f>VLOOKUP(CJ$20,'paste data'!$A$2:$CN$100,'graph data'!$CH69+2,FALSE)/'graph data'!$CE$21</f>
        <v>-0.5058389131613479</v>
      </c>
      <c r="CK69">
        <f>VLOOKUP(CK$20,'paste data'!$A$2:$CN$100,'graph data'!$CH69+2,FALSE)/'graph data'!$CE$21</f>
        <v>-0.19338157080994078</v>
      </c>
      <c r="CL69">
        <f t="shared" si="24"/>
        <v>0.44456843400451673</v>
      </c>
      <c r="CM69">
        <f t="shared" si="16"/>
        <v>0.4267021188342424</v>
      </c>
      <c r="CN69">
        <f t="shared" si="17"/>
        <v>0.017866315170274257</v>
      </c>
      <c r="CO69" s="24">
        <f t="shared" si="18"/>
        <v>0</v>
      </c>
      <c r="CR69">
        <f>VLOOKUP(CR$20,'paste data'!$A$2:$CN$100,'graph data'!$CH69+2,FALSE)/'graph data'!$CE$21</f>
        <v>0.041799637359398595</v>
      </c>
      <c r="CS69">
        <f>VLOOKUP(CS$20,'paste data'!$A$2:$CN$100,'graph data'!$CH69+2,FALSE)/'graph data'!$CE$21</f>
        <v>0.023933322189124338</v>
      </c>
      <c r="CT69">
        <f>VLOOKUP(CT$20,'paste data'!$A$2:$CN$100,'graph data'!$CH69+2,FALSE)/'graph data'!$CE$21</f>
        <v>0.7491411145031357</v>
      </c>
      <c r="CU69">
        <f>VLOOKUP(CU$20,'paste data'!$A$2:$CN$100,'graph data'!$CH69+2,FALSE)/'graph data'!$CE$21</f>
        <v>0.3224389956688933</v>
      </c>
      <c r="CV69">
        <f>VLOOKUP(CV$20,'paste data'!$A$2:$CN$100,'graph data'!$CH69+2,FALSE)/'graph data'!$CE$21</f>
        <v>0.040710773119082104</v>
      </c>
      <c r="CW69" s="8">
        <f t="shared" si="25"/>
        <v>-1.2661943844982457</v>
      </c>
      <c r="CY69" s="5">
        <f t="shared" si="26"/>
        <v>0.28172822254981117</v>
      </c>
    </row>
    <row r="70" spans="1:103" ht="12.75">
      <c r="A70">
        <f t="shared" si="27"/>
        <v>49</v>
      </c>
      <c r="B70">
        <f>VLOOKUP(B$20,'paste data'!$A$2:$CN$100,'graph data'!$A70+2,FALSE)/'graph data'!$CE$21</f>
        <v>-0.6244118295325015</v>
      </c>
      <c r="C70">
        <f>VLOOKUP(C$20,'paste data'!$A$2:$CN$100,'graph data'!$A70+2,FALSE)/'graph data'!$CE$21</f>
        <v>-0.4381954570296908</v>
      </c>
      <c r="D70">
        <f>VLOOKUP(D$20,'paste data'!$A$2:$CN$100,'graph data'!$A70+2,FALSE)/'graph data'!$CE$21</f>
        <v>-0.18621637250281065</v>
      </c>
      <c r="E70">
        <f>VLOOKUP(E$20,'paste data'!$A$2:$CN$100,'graph data'!$A70+2,FALSE)/'graph data'!$CE$21</f>
        <v>0.20504629867060176</v>
      </c>
      <c r="F70">
        <f>VLOOKUP(F$20,'paste data'!$A$2:$CN$100,'graph data'!$A70+2,FALSE)/'graph data'!$CE$21</f>
        <v>-0.3912626711734124</v>
      </c>
      <c r="G70">
        <f>VLOOKUP(G$20,'paste data'!$A$2:$CN$100,'graph data'!$A70+2,FALSE)/'graph data'!$CE$21</f>
        <v>-0.0488501091361179</v>
      </c>
      <c r="H70">
        <f>VLOOKUP(H$20,'paste data'!$A$2:$CN$100,'graph data'!$A70+2,FALSE)/'graph data'!$CE$21</f>
        <v>0.0006609686307988275</v>
      </c>
      <c r="I70">
        <f>VLOOKUP(I$20,'paste data'!$A$2:$CN$100,'graph data'!$A70+2,FALSE)/'graph data'!$CE$21</f>
        <v>0.27366897729087897</v>
      </c>
      <c r="J70">
        <f>VLOOKUP(J$20,'paste data'!$A$2:$CN$100,'graph data'!$A70+2,FALSE)/'graph data'!$CE$21</f>
        <v>-0.6785280623051595</v>
      </c>
      <c r="K70">
        <f>VLOOKUP(K$20,'paste data'!$A$2:$CN$100,'graph data'!$A70+2,FALSE)/'graph data'!$CE$21</f>
        <v>0</v>
      </c>
      <c r="L70">
        <f>VLOOKUP(L$20,'paste data'!$A$2:$CN$100,'graph data'!$A70+2,FALSE)/'graph data'!$CE$21</f>
        <v>0</v>
      </c>
      <c r="M70">
        <f>VLOOKUP(M$20,'paste data'!$A$2:$CN$100,'graph data'!$A70+2,FALSE)/'graph data'!$CE$21</f>
        <v>0</v>
      </c>
      <c r="N70">
        <f>VLOOKUP(N$20,'paste data'!$A$2:$CN$100,'graph data'!$A70+2,FALSE)/'graph data'!$CE$21</f>
        <v>-0.0488501091361179</v>
      </c>
      <c r="O70">
        <f>VLOOKUP(O$20,'paste data'!$A$2:$CN$100,'graph data'!$A70+2,FALSE)/'graph data'!$CE$21</f>
        <v>-0.022501117882965393</v>
      </c>
      <c r="P70">
        <f>VLOOKUP(P$20,'paste data'!$A$2:$CN$100,'graph data'!$A70+2,FALSE)/'graph data'!$CE$21</f>
        <v>0.014612831647290145</v>
      </c>
      <c r="Q70">
        <f>VLOOKUP(Q$20,'paste data'!$A$2:$CN$100,'graph data'!$A70+2,FALSE)/'graph data'!$CE$21</f>
        <v>-0.1037152809908057</v>
      </c>
      <c r="R70">
        <f>VLOOKUP(R$20,'paste data'!$A$2:$CN$100,'graph data'!$A70+2,FALSE)/'graph data'!$CE$21</f>
        <v>-0.025762696140211764</v>
      </c>
      <c r="S70">
        <f>VLOOKUP(S$20,'paste data'!$A$2:$CN$100,'graph data'!$A70+2,FALSE)/'graph data'!$CE$21</f>
        <v>0.0006609686307988275</v>
      </c>
      <c r="T70">
        <f>VLOOKUP(T$20,'paste data'!$A$2:$CN$100,'graph data'!$A70+2,FALSE)/'graph data'!$CE$21</f>
        <v>0.03215009184640302</v>
      </c>
      <c r="U70">
        <f>VLOOKUP(U$20,'paste data'!$A$2:$CN$100,'graph data'!$A70+2,FALSE)/'graph data'!$CE$21</f>
        <v>0.025013542124582188</v>
      </c>
      <c r="V70">
        <f>VLOOKUP(V$20,'paste data'!$A$2:$CN$100,'graph data'!$A70+2,FALSE)/'graph data'!$CE$21</f>
        <v>0.11967469595571763</v>
      </c>
      <c r="W70">
        <f>VLOOKUP(W$20,'paste data'!$A$2:$CN$100,'graph data'!$A70+2,FALSE)/'graph data'!$CE$21</f>
        <v>0.027547000113100076</v>
      </c>
      <c r="X70">
        <f>VLOOKUP(X$20,'paste data'!$A$2:$CN$100,'graph data'!$A70+2,FALSE)/'graph data'!$CE$21</f>
        <v>-0.049511077766916725</v>
      </c>
      <c r="Y70">
        <f>VLOOKUP(Y$20,'paste data'!$A$2:$CN$100,'graph data'!$A70+2,FALSE)/'graph data'!$CE$21</f>
        <v>-0.05465120972936842</v>
      </c>
      <c r="Z70">
        <f>VLOOKUP(Z$20,'paste data'!$A$2:$CN$100,'graph data'!$A70+2,FALSE)/'graph data'!$CE$21</f>
        <v>-0.010400710477292043</v>
      </c>
      <c r="AA70">
        <f>VLOOKUP(AA$20,'paste data'!$A$2:$CN$100,'graph data'!$A70+2,FALSE)/'graph data'!$CE$21</f>
        <v>-0.22338997694652332</v>
      </c>
      <c r="AB70">
        <f>VLOOKUP(AB$20,'paste data'!$A$2:$CN$100,'graph data'!$A70+2,FALSE)/'graph data'!$CE$21</f>
        <v>-0.05330969625331184</v>
      </c>
      <c r="AD70">
        <f t="shared" si="28"/>
        <v>49</v>
      </c>
      <c r="AE70">
        <f>VLOOKUP(AE$20,'paste data'!$A$2:$CN$100,'graph data'!$AD70+2,FALSE)/'graph data'!$CE$21</f>
        <v>-0.4381954570296908</v>
      </c>
      <c r="AF70">
        <f>VLOOKUP(AF$20,'paste data'!$A$2:$CN$100,'graph data'!$AD70+2,FALSE)/'graph data'!$CE$21</f>
        <v>0.31445507422638574</v>
      </c>
      <c r="AG70">
        <f>VLOOKUP(AG$20,'paste data'!$A$2:$CN$100,'graph data'!$AD70+2,FALSE)/'graph data'!$CE$21</f>
        <v>-0.7526505312560766</v>
      </c>
      <c r="AH70">
        <f>VLOOKUP(AH$20,'paste data'!$A$2:$CN$100,'graph data'!$AD70+2,FALSE)/'graph data'!$CE$21</f>
        <v>-0.03333637201541034</v>
      </c>
      <c r="AI70">
        <f>VLOOKUP(AI$20,'paste data'!$A$2:$CN$100,'graph data'!$AD70+2,FALSE)/'graph data'!$CE$21</f>
        <v>0.04078609693550678</v>
      </c>
      <c r="AJ70">
        <f>VLOOKUP(AJ$20,'paste data'!$A$2:$CN$100,'graph data'!$AD70+2,FALSE)/'graph data'!$CE$21</f>
        <v>-0.07412246895091712</v>
      </c>
      <c r="AK70">
        <f>VLOOKUP(AK$20,'paste data'!$A$2:$CN$100,'graph data'!$AD70+2,FALSE)/'graph data'!$CE$21</f>
        <v>-0.4048590850142805</v>
      </c>
      <c r="AL70">
        <f>VLOOKUP(AL$20,'paste data'!$A$2:$CN$100,'graph data'!$AD70+2,FALSE)/'graph data'!$CE$21</f>
        <v>0.27366897729087897</v>
      </c>
      <c r="AM70">
        <f>VLOOKUP(AM$20,'paste data'!$A$2:$CN$100,'graph data'!$AD70+2,FALSE)/'graph data'!$CE$21</f>
        <v>-0.6785280623051595</v>
      </c>
      <c r="AN70">
        <f>VLOOKUP(AN$20,'paste data'!$A$2:$CN$100,'graph data'!$AD70+2,FALSE)/'graph data'!$CE$21</f>
        <v>0</v>
      </c>
      <c r="AO70">
        <f>VLOOKUP(AO$20,'paste data'!$A$2:$CN$100,'graph data'!$AD70+2,FALSE)/'graph data'!$CE$21</f>
        <v>0</v>
      </c>
      <c r="AP70">
        <f>VLOOKUP(AP$20,'paste data'!$A$2:$CN$100,'graph data'!$AD70+2,FALSE)/'graph data'!$CE$21</f>
        <v>0</v>
      </c>
      <c r="AQ70">
        <f>VLOOKUP(AQ$20,'paste data'!$A$2:$CN$100,'graph data'!$AD70+2,FALSE)/'graph data'!$CE$21</f>
        <v>-0.14765091834049163</v>
      </c>
      <c r="AR70">
        <f>VLOOKUP(AR$20,'paste data'!$A$2:$CN$100,'graph data'!$AD70+2,FALSE)/'graph data'!$CE$21</f>
        <v>-0.007248622024498915</v>
      </c>
      <c r="AS70">
        <f>VLOOKUP(AS$20,'paste data'!$A$2:$CN$100,'graph data'!$AD70+2,FALSE)/'graph data'!$CE$21</f>
        <v>-0.07299587364375935</v>
      </c>
      <c r="AT70">
        <f>VLOOKUP(AT$20,'paste data'!$A$2:$CN$100,'graph data'!$AD70+2,FALSE)/'graph data'!$CE$21</f>
        <v>-0.22538016518665774</v>
      </c>
      <c r="AU70">
        <f>VLOOKUP(AU$20,'paste data'!$A$2:$CN$100,'graph data'!$AD70+2,FALSE)/'graph data'!$CE$21</f>
        <v>0.04841649418112712</v>
      </c>
      <c r="AV70">
        <f>VLOOKUP(AV$20,'paste data'!$A$2:$CN$100,'graph data'!$AD70+2,FALSE)/'graph data'!$CE$21</f>
        <v>0</v>
      </c>
      <c r="AW70">
        <f>VLOOKUP(AW$20,'paste data'!$A$2:$CN$100,'graph data'!$AD70+2,FALSE)/'graph data'!$CE$21</f>
        <v>0.008797700588038374</v>
      </c>
      <c r="AX70">
        <f>VLOOKUP(AX$20,'paste data'!$A$2:$CN$100,'graph data'!$AD70+2,FALSE)/'graph data'!$CE$21</f>
        <v>0.03786054357181389</v>
      </c>
      <c r="AY70">
        <f>VLOOKUP(AY$20,'paste data'!$A$2:$CN$100,'graph data'!$AD70+2,FALSE)/'graph data'!$CE$21</f>
        <v>0.1425844694376258</v>
      </c>
      <c r="AZ70">
        <f>VLOOKUP(AZ$20,'paste data'!$A$2:$CN$100,'graph data'!$AD70+2,FALSE)/'graph data'!$CE$21</f>
        <v>0.0844262636934009</v>
      </c>
      <c r="BA70">
        <f>VLOOKUP(BA$20,'paste data'!$A$2:$CN$100,'graph data'!$AD70+2,FALSE)/'graph data'!$CE$21</f>
        <v>-0.14765091834049163</v>
      </c>
      <c r="BB70">
        <f>VLOOKUP(BB$20,'paste data'!$A$2:$CN$100,'graph data'!$AD70+2,FALSE)/'graph data'!$CE$21</f>
        <v>-0.01604632261253729</v>
      </c>
      <c r="BC70">
        <f>VLOOKUP(BC$20,'paste data'!$A$2:$CN$100,'graph data'!$AD70+2,FALSE)/'graph data'!$CE$21</f>
        <v>-0.11085641721557325</v>
      </c>
      <c r="BD70">
        <f>VLOOKUP(BD$20,'paste data'!$A$2:$CN$100,'graph data'!$AD70+2,FALSE)/'graph data'!$CE$21</f>
        <v>-0.3679646346242835</v>
      </c>
      <c r="BE70">
        <f>VLOOKUP(BE$20,'paste data'!$A$2:$CN$100,'graph data'!$AD70+2,FALSE)/'graph data'!$CE$21</f>
        <v>-0.03600976951227378</v>
      </c>
      <c r="BG70">
        <f t="shared" si="19"/>
        <v>0.31445507422638574</v>
      </c>
      <c r="BH70">
        <f t="shared" si="20"/>
        <v>-0.7526505312560766</v>
      </c>
      <c r="BI70">
        <f t="shared" si="21"/>
        <v>0.23002881053298485</v>
      </c>
      <c r="BJ70">
        <f t="shared" si="22"/>
        <v>-0.7166407617438029</v>
      </c>
      <c r="BL70">
        <f t="shared" si="29"/>
        <v>49</v>
      </c>
      <c r="BM70">
        <f>VLOOKUP(BM$20,'paste data'!$A$2:$CN$100,'graph data'!$BL70+2,FALSE)/$CE$21</f>
        <v>-0.21287158804666795</v>
      </c>
      <c r="BN70">
        <f>VLOOKUP(BN$20,'paste data'!$A$2:$CN$100,'graph data'!$BL70+2,FALSE)/$CE$21</f>
        <v>0.6696110674296327</v>
      </c>
      <c r="BO70">
        <f>VLOOKUP(BO$20,'paste data'!$A$2:$CN$100,'graph data'!$BL70+2,FALSE)/$CE$21</f>
        <v>0.15248575643291956</v>
      </c>
      <c r="BP70">
        <f>VLOOKUP(BP$20,'paste data'!$A$2:$CN$100,'graph data'!$BL70+2,FALSE)/$CE$21</f>
        <v>0.0006609686307988273</v>
      </c>
      <c r="BQ70">
        <f>VLOOKUP(BQ$20,'paste data'!$A$2:$CN$100,'graph data'!$BL70+2,FALSE)/$CE$21</f>
        <v>0.032150091846403016</v>
      </c>
      <c r="BR70">
        <f>VLOOKUP(BR$20,'paste data'!$A$2:$CN$100,'graph data'!$BL70+2,FALSE)/$CE$21</f>
        <v>0.11967469595571772</v>
      </c>
      <c r="BS70">
        <f>VLOOKUP(BS$20,'paste data'!$A$2:$CN$100,'graph data'!$BL70+2,FALSE)/$CE$21</f>
        <v>0.5171253109967132</v>
      </c>
      <c r="BT70">
        <f>VLOOKUP(BT$20,'paste data'!$A$2:$CN$100,'graph data'!$BL70+2,FALSE)/$CE$21</f>
        <v>0</v>
      </c>
      <c r="BU70">
        <f>VLOOKUP(BU$20,'paste data'!$A$2:$CN$100,'graph data'!$BL70+2,FALSE)/$CE$21</f>
        <v>0.01944278482087067</v>
      </c>
      <c r="BV70">
        <f>VLOOKUP(BV$20,'paste data'!$A$2:$CN$100,'graph data'!$BL70+2,FALSE)/$CE$21</f>
        <v>0.08269214311554364</v>
      </c>
      <c r="BW70">
        <f>VLOOKUP(BW$20,'paste data'!$A$2:$CN$100,'graph data'!$BL70+2,FALSE)/$CE$21</f>
        <v>0</v>
      </c>
      <c r="BX70">
        <f>VLOOKUP(BX$20,'paste data'!$A$2:$CN$100,'graph data'!$BL70+2,FALSE)/$CE$21</f>
        <v>0.4976825261758425</v>
      </c>
      <c r="BY70">
        <f>VLOOKUP(BY$20,'paste data'!$A$2:$CN$100,'graph data'!$BL70+2,FALSE)/$CE$21</f>
        <v>0.8824826554763007</v>
      </c>
      <c r="BZ70">
        <f>VLOOKUP(BZ$20,'paste data'!$A$2:$CN$100,'graph data'!$BL70+2,FALSE)/$CE$21</f>
        <v>0.8001241300349861</v>
      </c>
      <c r="CA70">
        <f>VLOOKUP(CA$20,'paste data'!$A$2:$CN$100,'graph data'!$BL70+2,FALSE)/$CE$21</f>
        <v>0</v>
      </c>
      <c r="CB70">
        <f>VLOOKUP(CB$20,'paste data'!$A$2:$CN$100,'graph data'!$BL70+2,FALSE)/$CE$21</f>
        <v>0.0823585254413147</v>
      </c>
      <c r="CC70">
        <f t="shared" si="23"/>
        <v>0.5803746692913861</v>
      </c>
      <c r="CF70">
        <f>VLOOKUP(CF$20,'paste data'!$A$2:$CN$100,'graph data'!$BL70+2,FALSE)</f>
        <v>379524.42140691134</v>
      </c>
      <c r="CH70">
        <v>49</v>
      </c>
      <c r="CI70">
        <f>VLOOKUP(CI$20,'paste data'!$A$2:$CN$100,'graph data'!$CH70+2,FALSE)/'graph data'!$CE$21</f>
        <v>-0.21287158804666795</v>
      </c>
      <c r="CJ70">
        <f>VLOOKUP(CJ$20,'paste data'!$A$2:$CN$100,'graph data'!$CH70+2,FALSE)/'graph data'!$CE$21</f>
        <v>-0.4381954570296908</v>
      </c>
      <c r="CK70">
        <f>VLOOKUP(CK$20,'paste data'!$A$2:$CN$100,'graph data'!$CH70+2,FALSE)/'graph data'!$CE$21</f>
        <v>-0.18621637250281065</v>
      </c>
      <c r="CL70">
        <f t="shared" si="24"/>
        <v>0.4115402414858335</v>
      </c>
      <c r="CM70">
        <f t="shared" si="16"/>
        <v>0.3945833180924718</v>
      </c>
      <c r="CN70">
        <f t="shared" si="17"/>
        <v>0.01695692339336176</v>
      </c>
      <c r="CO70" s="24">
        <f t="shared" si="18"/>
        <v>0</v>
      </c>
      <c r="CR70">
        <f>VLOOKUP(CR$20,'paste data'!$A$2:$CN$100,'graph data'!$CH70+2,FALSE)/'graph data'!$CE$21</f>
        <v>0.039672044392953784</v>
      </c>
      <c r="CS70">
        <f>VLOOKUP(CS$20,'paste data'!$A$2:$CN$100,'graph data'!$CH70+2,FALSE)/'graph data'!$CE$21</f>
        <v>0.022715120999592026</v>
      </c>
      <c r="CT70">
        <f>VLOOKUP(CT$20,'paste data'!$A$2:$CN$100,'graph data'!$CH70+2,FALSE)/'graph data'!$CE$21</f>
        <v>0.7693240890935502</v>
      </c>
      <c r="CU70">
        <f>VLOOKUP(CU$20,'paste data'!$A$2:$CN$100,'graph data'!$CH70+2,FALSE)/'graph data'!$CE$21</f>
        <v>0.3747407710010784</v>
      </c>
      <c r="CV70">
        <f>VLOOKUP(CV$20,'paste data'!$A$2:$CN$100,'graph data'!$CH70+2,FALSE)/'graph data'!$CE$21</f>
        <v>0.04841649418112712</v>
      </c>
      <c r="CW70" s="8">
        <f t="shared" si="25"/>
        <v>-1.7604076450020365</v>
      </c>
      <c r="CY70" s="5">
        <f t="shared" si="26"/>
        <v>0.32632427681995124</v>
      </c>
    </row>
    <row r="71" spans="1:103" ht="12.75">
      <c r="A71">
        <f t="shared" si="27"/>
        <v>50</v>
      </c>
      <c r="B71">
        <f>VLOOKUP(B$20,'paste data'!$A$2:$CN$100,'graph data'!$A71+2,FALSE)/'graph data'!$CE$21</f>
        <v>-0.547418921485643</v>
      </c>
      <c r="C71">
        <f>VLOOKUP(C$20,'paste data'!$A$2:$CN$100,'graph data'!$A71+2,FALSE)/'graph data'!$CE$21</f>
        <v>-0.36988591091973266</v>
      </c>
      <c r="D71">
        <f>VLOOKUP(D$20,'paste data'!$A$2:$CN$100,'graph data'!$A71+2,FALSE)/'graph data'!$CE$21</f>
        <v>-0.17753301056591037</v>
      </c>
      <c r="E71">
        <f>VLOOKUP(E$20,'paste data'!$A$2:$CN$100,'graph data'!$A71+2,FALSE)/'graph data'!$CE$21</f>
        <v>0.2110948943851288</v>
      </c>
      <c r="F71">
        <f>VLOOKUP(F$20,'paste data'!$A$2:$CN$100,'graph data'!$A71+2,FALSE)/'graph data'!$CE$21</f>
        <v>-0.38862790495103916</v>
      </c>
      <c r="G71">
        <f>VLOOKUP(G$20,'paste data'!$A$2:$CN$100,'graph data'!$A71+2,FALSE)/'graph data'!$CE$21</f>
        <v>-0.048980985712461865</v>
      </c>
      <c r="H71">
        <f>VLOOKUP(H$20,'paste data'!$A$2:$CN$100,'graph data'!$A71+2,FALSE)/'graph data'!$CE$21</f>
        <v>0.0006609686307988274</v>
      </c>
      <c r="I71">
        <f>VLOOKUP(I$20,'paste data'!$A$2:$CN$100,'graph data'!$A71+2,FALSE)/'graph data'!$CE$21</f>
        <v>0.293764551150275</v>
      </c>
      <c r="J71">
        <f>VLOOKUP(J$20,'paste data'!$A$2:$CN$100,'graph data'!$A71+2,FALSE)/'graph data'!$CE$21</f>
        <v>-0.630510169389896</v>
      </c>
      <c r="K71">
        <f>VLOOKUP(K$20,'paste data'!$A$2:$CN$100,'graph data'!$A71+2,FALSE)/'graph data'!$CE$21</f>
        <v>0</v>
      </c>
      <c r="L71">
        <f>VLOOKUP(L$20,'paste data'!$A$2:$CN$100,'graph data'!$A71+2,FALSE)/'graph data'!$CE$21</f>
        <v>0</v>
      </c>
      <c r="M71">
        <f>VLOOKUP(M$20,'paste data'!$A$2:$CN$100,'graph data'!$A71+2,FALSE)/'graph data'!$CE$21</f>
        <v>0</v>
      </c>
      <c r="N71">
        <f>VLOOKUP(N$20,'paste data'!$A$2:$CN$100,'graph data'!$A71+2,FALSE)/'graph data'!$CE$21</f>
        <v>-0.048980985712461865</v>
      </c>
      <c r="O71">
        <f>VLOOKUP(O$20,'paste data'!$A$2:$CN$100,'graph data'!$A71+2,FALSE)/'graph data'!$CE$21</f>
        <v>-0.018762272941099972</v>
      </c>
      <c r="P71">
        <f>VLOOKUP(P$20,'paste data'!$A$2:$CN$100,'graph data'!$A71+2,FALSE)/'graph data'!$CE$21</f>
        <v>0.01739359209216243</v>
      </c>
      <c r="Q71">
        <f>VLOOKUP(Q$20,'paste data'!$A$2:$CN$100,'graph data'!$A71+2,FALSE)/'graph data'!$CE$21</f>
        <v>-0.10430578551632314</v>
      </c>
      <c r="R71">
        <f>VLOOKUP(R$20,'paste data'!$A$2:$CN$100,'graph data'!$A71+2,FALSE)/'graph data'!$CE$21</f>
        <v>-0.02287755848818783</v>
      </c>
      <c r="S71">
        <f>VLOOKUP(S$20,'paste data'!$A$2:$CN$100,'graph data'!$A71+2,FALSE)/'graph data'!$CE$21</f>
        <v>0.0006609686307988274</v>
      </c>
      <c r="T71">
        <f>VLOOKUP(T$20,'paste data'!$A$2:$CN$100,'graph data'!$A71+2,FALSE)/'graph data'!$CE$21</f>
        <v>0.032824162240708825</v>
      </c>
      <c r="U71">
        <f>VLOOKUP(U$20,'paste data'!$A$2:$CN$100,'graph data'!$A71+2,FALSE)/'graph data'!$CE$21</f>
        <v>0.027501035265092455</v>
      </c>
      <c r="V71">
        <f>VLOOKUP(V$20,'paste data'!$A$2:$CN$100,'graph data'!$A71+2,FALSE)/'graph data'!$CE$21</f>
        <v>0.11967469595571763</v>
      </c>
      <c r="W71">
        <f>VLOOKUP(W$20,'paste data'!$A$2:$CN$100,'graph data'!$A71+2,FALSE)/'graph data'!$CE$21</f>
        <v>0.03043403229281103</v>
      </c>
      <c r="X71">
        <f>VLOOKUP(X$20,'paste data'!$A$2:$CN$100,'graph data'!$A71+2,FALSE)/'graph data'!$CE$21</f>
        <v>-0.04964195434326069</v>
      </c>
      <c r="Y71">
        <f>VLOOKUP(Y$20,'paste data'!$A$2:$CN$100,'graph data'!$A71+2,FALSE)/'graph data'!$CE$21</f>
        <v>-0.0515864351818088</v>
      </c>
      <c r="Z71">
        <f>VLOOKUP(Z$20,'paste data'!$A$2:$CN$100,'graph data'!$A71+2,FALSE)/'graph data'!$CE$21</f>
        <v>-0.010107443172930025</v>
      </c>
      <c r="AA71">
        <f>VLOOKUP(AA$20,'paste data'!$A$2:$CN$100,'graph data'!$A71+2,FALSE)/'graph data'!$CE$21</f>
        <v>-0.22398048147204078</v>
      </c>
      <c r="AB71">
        <f>VLOOKUP(AB$20,'paste data'!$A$2:$CN$100,'graph data'!$A71+2,FALSE)/'graph data'!$CE$21</f>
        <v>-0.053311590780998855</v>
      </c>
      <c r="AD71">
        <f t="shared" si="28"/>
        <v>50</v>
      </c>
      <c r="AE71">
        <f>VLOOKUP(AE$20,'paste data'!$A$2:$CN$100,'graph data'!$AD71+2,FALSE)/'graph data'!$CE$21</f>
        <v>-0.36988591091973266</v>
      </c>
      <c r="AF71">
        <f>VLOOKUP(AF$20,'paste data'!$A$2:$CN$100,'graph data'!$AD71+2,FALSE)/'graph data'!$CE$21</f>
        <v>0.3343048409611149</v>
      </c>
      <c r="AG71">
        <f>VLOOKUP(AG$20,'paste data'!$A$2:$CN$100,'graph data'!$AD71+2,FALSE)/'graph data'!$CE$21</f>
        <v>-0.7041907518808476</v>
      </c>
      <c r="AH71">
        <f>VLOOKUP(AH$20,'paste data'!$A$2:$CN$100,'graph data'!$AD71+2,FALSE)/'graph data'!$CE$21</f>
        <v>-0.033140292680111684</v>
      </c>
      <c r="AI71">
        <f>VLOOKUP(AI$20,'paste data'!$A$2:$CN$100,'graph data'!$AD71+2,FALSE)/'graph data'!$CE$21</f>
        <v>0.040540289810839875</v>
      </c>
      <c r="AJ71">
        <f>VLOOKUP(AJ$20,'paste data'!$A$2:$CN$100,'graph data'!$AD71+2,FALSE)/'graph data'!$CE$21</f>
        <v>-0.07368058249095155</v>
      </c>
      <c r="AK71">
        <f>VLOOKUP(AK$20,'paste data'!$A$2:$CN$100,'graph data'!$AD71+2,FALSE)/'graph data'!$CE$21</f>
        <v>-0.33674561823962096</v>
      </c>
      <c r="AL71">
        <f>VLOOKUP(AL$20,'paste data'!$A$2:$CN$100,'graph data'!$AD71+2,FALSE)/'graph data'!$CE$21</f>
        <v>0.293764551150275</v>
      </c>
      <c r="AM71">
        <f>VLOOKUP(AM$20,'paste data'!$A$2:$CN$100,'graph data'!$AD71+2,FALSE)/'graph data'!$CE$21</f>
        <v>-0.630510169389896</v>
      </c>
      <c r="AN71">
        <f>VLOOKUP(AN$20,'paste data'!$A$2:$CN$100,'graph data'!$AD71+2,FALSE)/'graph data'!$CE$21</f>
        <v>0</v>
      </c>
      <c r="AO71">
        <f>VLOOKUP(AO$20,'paste data'!$A$2:$CN$100,'graph data'!$AD71+2,FALSE)/'graph data'!$CE$21</f>
        <v>0</v>
      </c>
      <c r="AP71">
        <f>VLOOKUP(AP$20,'paste data'!$A$2:$CN$100,'graph data'!$AD71+2,FALSE)/'graph data'!$CE$21</f>
        <v>0</v>
      </c>
      <c r="AQ71">
        <f>VLOOKUP(AQ$20,'paste data'!$A$2:$CN$100,'graph data'!$AD71+2,FALSE)/'graph data'!$CE$21</f>
        <v>-0.13142152328046736</v>
      </c>
      <c r="AR71">
        <f>VLOOKUP(AR$20,'paste data'!$A$2:$CN$100,'graph data'!$AD71+2,FALSE)/'graph data'!$CE$21</f>
        <v>-0.005648506873555971</v>
      </c>
      <c r="AS71">
        <f>VLOOKUP(AS$20,'paste data'!$A$2:$CN$100,'graph data'!$AD71+2,FALSE)/'graph data'!$CE$21</f>
        <v>-0.0698573121047271</v>
      </c>
      <c r="AT71">
        <f>VLOOKUP(AT$20,'paste data'!$A$2:$CN$100,'graph data'!$AD71+2,FALSE)/'graph data'!$CE$21</f>
        <v>-0.18558339338443844</v>
      </c>
      <c r="AU71">
        <f>VLOOKUP(AU$20,'paste data'!$A$2:$CN$100,'graph data'!$AD71+2,FALSE)/'graph data'!$CE$21</f>
        <v>0.055765117403567946</v>
      </c>
      <c r="AV71">
        <f>VLOOKUP(AV$20,'paste data'!$A$2:$CN$100,'graph data'!$AD71+2,FALSE)/'graph data'!$CE$21</f>
        <v>0</v>
      </c>
      <c r="AW71">
        <f>VLOOKUP(AW$20,'paste data'!$A$2:$CN$100,'graph data'!$AD71+2,FALSE)/'graph data'!$CE$21</f>
        <v>0.00951283292954508</v>
      </c>
      <c r="AX71">
        <f>VLOOKUP(AX$20,'paste data'!$A$2:$CN$100,'graph data'!$AD71+2,FALSE)/'graph data'!$CE$21</f>
        <v>0.03879113896574095</v>
      </c>
      <c r="AY71">
        <f>VLOOKUP(AY$20,'paste data'!$A$2:$CN$100,'graph data'!$AD71+2,FALSE)/'graph data'!$CE$21</f>
        <v>0.15258790487576987</v>
      </c>
      <c r="AZ71">
        <f>VLOOKUP(AZ$20,'paste data'!$A$2:$CN$100,'graph data'!$AD71+2,FALSE)/'graph data'!$CE$21</f>
        <v>0.09287267437921912</v>
      </c>
      <c r="BA71">
        <f>VLOOKUP(BA$20,'paste data'!$A$2:$CN$100,'graph data'!$AD71+2,FALSE)/'graph data'!$CE$21</f>
        <v>-0.13142152328046736</v>
      </c>
      <c r="BB71">
        <f>VLOOKUP(BB$20,'paste data'!$A$2:$CN$100,'graph data'!$AD71+2,FALSE)/'graph data'!$CE$21</f>
        <v>-0.015161339803101052</v>
      </c>
      <c r="BC71">
        <f>VLOOKUP(BC$20,'paste data'!$A$2:$CN$100,'graph data'!$AD71+2,FALSE)/'graph data'!$CE$21</f>
        <v>-0.10864845107046804</v>
      </c>
      <c r="BD71">
        <f>VLOOKUP(BD$20,'paste data'!$A$2:$CN$100,'graph data'!$AD71+2,FALSE)/'graph data'!$CE$21</f>
        <v>-0.3381712982602083</v>
      </c>
      <c r="BE71">
        <f>VLOOKUP(BE$20,'paste data'!$A$2:$CN$100,'graph data'!$AD71+2,FALSE)/'graph data'!$CE$21</f>
        <v>-0.037107556975651185</v>
      </c>
      <c r="BG71">
        <f t="shared" si="19"/>
        <v>0.3343048409611149</v>
      </c>
      <c r="BH71">
        <f t="shared" si="20"/>
        <v>-0.7041907518808476</v>
      </c>
      <c r="BI71">
        <f t="shared" si="21"/>
        <v>0.24143216658189579</v>
      </c>
      <c r="BJ71">
        <f t="shared" si="22"/>
        <v>-0.6670831949051964</v>
      </c>
      <c r="BL71">
        <f t="shared" si="29"/>
        <v>50</v>
      </c>
      <c r="BM71">
        <f>VLOOKUP(BM$20,'paste data'!$A$2:$CN$100,'graph data'!$BL71+2,FALSE)/$CE$21</f>
        <v>-0.17727760657698816</v>
      </c>
      <c r="BN71">
        <f>VLOOKUP(BN$20,'paste data'!$A$2:$CN$100,'graph data'!$BL71+2,FALSE)/$CE$21</f>
        <v>0.6702756738225167</v>
      </c>
      <c r="BO71">
        <f>VLOOKUP(BO$20,'paste data'!$A$2:$CN$100,'graph data'!$BL71+2,FALSE)/$CE$21</f>
        <v>0.15315982682722534</v>
      </c>
      <c r="BP71">
        <f>VLOOKUP(BP$20,'paste data'!$A$2:$CN$100,'graph data'!$BL71+2,FALSE)/$CE$21</f>
        <v>0.0006609686307988273</v>
      </c>
      <c r="BQ71">
        <f>VLOOKUP(BQ$20,'paste data'!$A$2:$CN$100,'graph data'!$BL71+2,FALSE)/$CE$21</f>
        <v>0.03282416224070882</v>
      </c>
      <c r="BR71">
        <f>VLOOKUP(BR$20,'paste data'!$A$2:$CN$100,'graph data'!$BL71+2,FALSE)/$CE$21</f>
        <v>0.11967469595571772</v>
      </c>
      <c r="BS71">
        <f>VLOOKUP(BS$20,'paste data'!$A$2:$CN$100,'graph data'!$BL71+2,FALSE)/$CE$21</f>
        <v>0.5171158469952913</v>
      </c>
      <c r="BT71">
        <f>VLOOKUP(BT$20,'paste data'!$A$2:$CN$100,'graph data'!$BL71+2,FALSE)/$CE$21</f>
        <v>0</v>
      </c>
      <c r="BU71">
        <f>VLOOKUP(BU$20,'paste data'!$A$2:$CN$100,'graph data'!$BL71+2,FALSE)/$CE$21</f>
        <v>0.019916655829184483</v>
      </c>
      <c r="BV71">
        <f>VLOOKUP(BV$20,'paste data'!$A$2:$CN$100,'graph data'!$BL71+2,FALSE)/$CE$21</f>
        <v>0.08367511333112455</v>
      </c>
      <c r="BW71">
        <f>VLOOKUP(BW$20,'paste data'!$A$2:$CN$100,'graph data'!$BL71+2,FALSE)/$CE$21</f>
        <v>0</v>
      </c>
      <c r="BX71">
        <f>VLOOKUP(BX$20,'paste data'!$A$2:$CN$100,'graph data'!$BL71+2,FALSE)/$CE$21</f>
        <v>0.49719919116610684</v>
      </c>
      <c r="BY71">
        <f>VLOOKUP(BY$20,'paste data'!$A$2:$CN$100,'graph data'!$BL71+2,FALSE)/$CE$21</f>
        <v>0.8475532803995048</v>
      </c>
      <c r="BZ71">
        <f>VLOOKUP(BZ$20,'paste data'!$A$2:$CN$100,'graph data'!$BL71+2,FALSE)/$CE$21</f>
        <v>0.7687730178267915</v>
      </c>
      <c r="CA71">
        <f>VLOOKUP(CA$20,'paste data'!$A$2:$CN$100,'graph data'!$BL71+2,FALSE)/$CE$21</f>
        <v>0</v>
      </c>
      <c r="CB71">
        <f>VLOOKUP(CB$20,'paste data'!$A$2:$CN$100,'graph data'!$BL71+2,FALSE)/$CE$21</f>
        <v>0.07878026257271342</v>
      </c>
      <c r="CC71">
        <f t="shared" si="23"/>
        <v>0.5808743044972314</v>
      </c>
      <c r="CF71">
        <f>VLOOKUP(CF$20,'paste data'!$A$2:$CN$100,'graph data'!$BL71+2,FALSE)</f>
        <v>364502.5387853532</v>
      </c>
      <c r="CH71">
        <v>50</v>
      </c>
      <c r="CI71">
        <f>VLOOKUP(CI$20,'paste data'!$A$2:$CN$100,'graph data'!$CH71+2,FALSE)/'graph data'!$CE$21</f>
        <v>-0.17727760657698816</v>
      </c>
      <c r="CJ71">
        <f>VLOOKUP(CJ$20,'paste data'!$A$2:$CN$100,'graph data'!$CH71+2,FALSE)/'graph data'!$CE$21</f>
        <v>-0.36988591091973266</v>
      </c>
      <c r="CK71">
        <f>VLOOKUP(CK$20,'paste data'!$A$2:$CN$100,'graph data'!$CH71+2,FALSE)/'graph data'!$CE$21</f>
        <v>-0.17753301056591037</v>
      </c>
      <c r="CL71">
        <f t="shared" si="24"/>
        <v>0.3701413149086549</v>
      </c>
      <c r="CM71">
        <f t="shared" si="16"/>
        <v>0.354183792008561</v>
      </c>
      <c r="CN71">
        <f t="shared" si="17"/>
        <v>0.015957522900093918</v>
      </c>
      <c r="CO71" s="24">
        <f t="shared" si="18"/>
        <v>0</v>
      </c>
      <c r="CR71">
        <f>VLOOKUP(CR$20,'paste data'!$A$2:$CN$100,'graph data'!$CH71+2,FALSE)/'graph data'!$CE$21</f>
        <v>0.03733386901670701</v>
      </c>
      <c r="CS71">
        <f>VLOOKUP(CS$20,'paste data'!$A$2:$CN$100,'graph data'!$CH71+2,FALSE)/'graph data'!$CE$21</f>
        <v>0.02137634611661309</v>
      </c>
      <c r="CT71">
        <f>VLOOKUP(CT$20,'paste data'!$A$2:$CN$100,'graph data'!$CH71+2,FALSE)/'graph data'!$CE$21</f>
        <v>0.7708742462229953</v>
      </c>
      <c r="CU71">
        <f>VLOOKUP(CU$20,'paste data'!$A$2:$CN$100,'graph data'!$CH71+2,FALSE)/'graph data'!$CE$21</f>
        <v>0.4166904542144343</v>
      </c>
      <c r="CV71">
        <f>VLOOKUP(CV$20,'paste data'!$A$2:$CN$100,'graph data'!$CH71+2,FALSE)/'graph data'!$CE$21</f>
        <v>0.055765117403567946</v>
      </c>
      <c r="CW71" s="8">
        <f t="shared" si="25"/>
        <v>-2.3504968408600093</v>
      </c>
      <c r="CY71" s="5">
        <f t="shared" si="26"/>
        <v>0.36092533681086636</v>
      </c>
    </row>
    <row r="72" spans="1:103" ht="12.75">
      <c r="A72">
        <f t="shared" si="27"/>
        <v>51</v>
      </c>
      <c r="B72">
        <f>VLOOKUP(B$20,'paste data'!$A$2:$CN$100,'graph data'!$A72+2,FALSE)/'graph data'!$CE$21</f>
        <v>-0.46975924556701104</v>
      </c>
      <c r="C72">
        <f>VLOOKUP(C$20,'paste data'!$A$2:$CN$100,'graph data'!$A72+2,FALSE)/'graph data'!$CE$21</f>
        <v>-0.3047351763053155</v>
      </c>
      <c r="D72">
        <f>VLOOKUP(D$20,'paste data'!$A$2:$CN$100,'graph data'!$A72+2,FALSE)/'graph data'!$CE$21</f>
        <v>-0.16502406926169552</v>
      </c>
      <c r="E72">
        <f>VLOOKUP(E$20,'paste data'!$A$2:$CN$100,'graph data'!$A72+2,FALSE)/'graph data'!$CE$21</f>
        <v>0.21630860448653225</v>
      </c>
      <c r="F72">
        <f>VLOOKUP(F$20,'paste data'!$A$2:$CN$100,'graph data'!$A72+2,FALSE)/'graph data'!$CE$21</f>
        <v>-0.38133267374822777</v>
      </c>
      <c r="G72">
        <f>VLOOKUP(G$20,'paste data'!$A$2:$CN$100,'graph data'!$A72+2,FALSE)/'graph data'!$CE$21</f>
        <v>-0.04838035090430733</v>
      </c>
      <c r="H72">
        <f>VLOOKUP(H$20,'paste data'!$A$2:$CN$100,'graph data'!$A72+2,FALSE)/'graph data'!$CE$21</f>
        <v>0.0006609686307988275</v>
      </c>
      <c r="I72">
        <f>VLOOKUP(I$20,'paste data'!$A$2:$CN$100,'graph data'!$A72+2,FALSE)/'graph data'!$CE$21</f>
        <v>0.3115922554127074</v>
      </c>
      <c r="J72">
        <f>VLOOKUP(J$20,'paste data'!$A$2:$CN$100,'graph data'!$A72+2,FALSE)/'graph data'!$CE$21</f>
        <v>-0.5839544528039129</v>
      </c>
      <c r="K72">
        <f>VLOOKUP(K$20,'paste data'!$A$2:$CN$100,'graph data'!$A72+2,FALSE)/'graph data'!$CE$21</f>
        <v>0</v>
      </c>
      <c r="L72">
        <f>VLOOKUP(L$20,'paste data'!$A$2:$CN$100,'graph data'!$A72+2,FALSE)/'graph data'!$CE$21</f>
        <v>0</v>
      </c>
      <c r="M72">
        <f>VLOOKUP(M$20,'paste data'!$A$2:$CN$100,'graph data'!$A72+2,FALSE)/'graph data'!$CE$21</f>
        <v>0</v>
      </c>
      <c r="N72">
        <f>VLOOKUP(N$20,'paste data'!$A$2:$CN$100,'graph data'!$A72+2,FALSE)/'graph data'!$CE$21</f>
        <v>-0.04838035090430733</v>
      </c>
      <c r="O72">
        <f>VLOOKUP(O$20,'paste data'!$A$2:$CN$100,'graph data'!$A72+2,FALSE)/'graph data'!$CE$21</f>
        <v>-0.015207246886447713</v>
      </c>
      <c r="P72">
        <f>VLOOKUP(P$20,'paste data'!$A$2:$CN$100,'graph data'!$A72+2,FALSE)/'graph data'!$CE$21</f>
        <v>0.02004575395226865</v>
      </c>
      <c r="Q72">
        <f>VLOOKUP(Q$20,'paste data'!$A$2:$CN$100,'graph data'!$A72+2,FALSE)/'graph data'!$CE$21</f>
        <v>-0.1015957698616992</v>
      </c>
      <c r="R72">
        <f>VLOOKUP(R$20,'paste data'!$A$2:$CN$100,'graph data'!$A72+2,FALSE)/'graph data'!$CE$21</f>
        <v>-0.01988645556150995</v>
      </c>
      <c r="S72">
        <f>VLOOKUP(S$20,'paste data'!$A$2:$CN$100,'graph data'!$A72+2,FALSE)/'graph data'!$CE$21</f>
        <v>0.0006609686307988275</v>
      </c>
      <c r="T72">
        <f>VLOOKUP(T$20,'paste data'!$A$2:$CN$100,'graph data'!$A72+2,FALSE)/'graph data'!$CE$21</f>
        <v>0.03340369407761021</v>
      </c>
      <c r="U72">
        <f>VLOOKUP(U$20,'paste data'!$A$2:$CN$100,'graph data'!$A72+2,FALSE)/'graph data'!$CE$21</f>
        <v>0.02984099593517539</v>
      </c>
      <c r="V72">
        <f>VLOOKUP(V$20,'paste data'!$A$2:$CN$100,'graph data'!$A72+2,FALSE)/'graph data'!$CE$21</f>
        <v>0.11967469595571763</v>
      </c>
      <c r="W72">
        <f>VLOOKUP(W$20,'paste data'!$A$2:$CN$100,'graph data'!$A72+2,FALSE)/'graph data'!$CE$21</f>
        <v>0.03272824988723021</v>
      </c>
      <c r="X72">
        <f>VLOOKUP(X$20,'paste data'!$A$2:$CN$100,'graph data'!$A72+2,FALSE)/'graph data'!$CE$21</f>
        <v>-0.04904131953510616</v>
      </c>
      <c r="Y72">
        <f>VLOOKUP(Y$20,'paste data'!$A$2:$CN$100,'graph data'!$A72+2,FALSE)/'graph data'!$CE$21</f>
        <v>-0.04861094096405792</v>
      </c>
      <c r="Z72">
        <f>VLOOKUP(Z$20,'paste data'!$A$2:$CN$100,'graph data'!$A72+2,FALSE)/'graph data'!$CE$21</f>
        <v>-0.00979524198290674</v>
      </c>
      <c r="AA72">
        <f>VLOOKUP(AA$20,'paste data'!$A$2:$CN$100,'graph data'!$A72+2,FALSE)/'graph data'!$CE$21</f>
        <v>-0.22127046581741683</v>
      </c>
      <c r="AB72">
        <f>VLOOKUP(AB$20,'paste data'!$A$2:$CN$100,'graph data'!$A72+2,FALSE)/'graph data'!$CE$21</f>
        <v>-0.052614705448740154</v>
      </c>
      <c r="AD72">
        <f t="shared" si="28"/>
        <v>51</v>
      </c>
      <c r="AE72">
        <f>VLOOKUP(AE$20,'paste data'!$A$2:$CN$100,'graph data'!$AD72+2,FALSE)/'graph data'!$CE$21</f>
        <v>-0.3047351763053155</v>
      </c>
      <c r="AF72">
        <f>VLOOKUP(AF$20,'paste data'!$A$2:$CN$100,'graph data'!$AD72+2,FALSE)/'graph data'!$CE$21</f>
        <v>0.3526843511375757</v>
      </c>
      <c r="AG72">
        <f>VLOOKUP(AG$20,'paste data'!$A$2:$CN$100,'graph data'!$AD72+2,FALSE)/'graph data'!$CE$21</f>
        <v>-0.6574195274428913</v>
      </c>
      <c r="AH72">
        <f>VLOOKUP(AH$20,'paste data'!$A$2:$CN$100,'graph data'!$AD72+2,FALSE)/'graph data'!$CE$21</f>
        <v>-0.032372978914110125</v>
      </c>
      <c r="AI72">
        <f>VLOOKUP(AI$20,'paste data'!$A$2:$CN$100,'graph data'!$AD72+2,FALSE)/'graph data'!$CE$21</f>
        <v>0.041092095724868355</v>
      </c>
      <c r="AJ72">
        <f>VLOOKUP(AJ$20,'paste data'!$A$2:$CN$100,'graph data'!$AD72+2,FALSE)/'graph data'!$CE$21</f>
        <v>-0.07346507463897847</v>
      </c>
      <c r="AK72">
        <f>VLOOKUP(AK$20,'paste data'!$A$2:$CN$100,'graph data'!$AD72+2,FALSE)/'graph data'!$CE$21</f>
        <v>-0.2723621973912054</v>
      </c>
      <c r="AL72">
        <f>VLOOKUP(AL$20,'paste data'!$A$2:$CN$100,'graph data'!$AD72+2,FALSE)/'graph data'!$CE$21</f>
        <v>0.3115922554127074</v>
      </c>
      <c r="AM72">
        <f>VLOOKUP(AM$20,'paste data'!$A$2:$CN$100,'graph data'!$AD72+2,FALSE)/'graph data'!$CE$21</f>
        <v>-0.5839544528039129</v>
      </c>
      <c r="AN72">
        <f>VLOOKUP(AN$20,'paste data'!$A$2:$CN$100,'graph data'!$AD72+2,FALSE)/'graph data'!$CE$21</f>
        <v>0</v>
      </c>
      <c r="AO72">
        <f>VLOOKUP(AO$20,'paste data'!$A$2:$CN$100,'graph data'!$AD72+2,FALSE)/'graph data'!$CE$21</f>
        <v>0</v>
      </c>
      <c r="AP72">
        <f>VLOOKUP(AP$20,'paste data'!$A$2:$CN$100,'graph data'!$AD72+2,FALSE)/'graph data'!$CE$21</f>
        <v>0</v>
      </c>
      <c r="AQ72">
        <f>VLOOKUP(AQ$20,'paste data'!$A$2:$CN$100,'graph data'!$AD72+2,FALSE)/'graph data'!$CE$21</f>
        <v>-0.11580840079313706</v>
      </c>
      <c r="AR72">
        <f>VLOOKUP(AR$20,'paste data'!$A$2:$CN$100,'graph data'!$AD72+2,FALSE)/'graph data'!$CE$21</f>
        <v>-0.004359794495156532</v>
      </c>
      <c r="AS72">
        <f>VLOOKUP(AS$20,'paste data'!$A$2:$CN$100,'graph data'!$AD72+2,FALSE)/'graph data'!$CE$21</f>
        <v>-0.06547227245432864</v>
      </c>
      <c r="AT72">
        <f>VLOOKUP(AT$20,'paste data'!$A$2:$CN$100,'graph data'!$AD72+2,FALSE)/'graph data'!$CE$21</f>
        <v>-0.1494293559849391</v>
      </c>
      <c r="AU72">
        <f>VLOOKUP(AU$20,'paste data'!$A$2:$CN$100,'graph data'!$AD72+2,FALSE)/'graph data'!$CE$21</f>
        <v>0.06270762633635593</v>
      </c>
      <c r="AV72">
        <f>VLOOKUP(AV$20,'paste data'!$A$2:$CN$100,'graph data'!$AD72+2,FALSE)/'graph data'!$CE$21</f>
        <v>0</v>
      </c>
      <c r="AW72">
        <f>VLOOKUP(AW$20,'paste data'!$A$2:$CN$100,'graph data'!$AD72+2,FALSE)/'graph data'!$CE$21</f>
        <v>0.010052337875449803</v>
      </c>
      <c r="AX72">
        <f>VLOOKUP(AX$20,'paste data'!$A$2:$CN$100,'graph data'!$AD72+2,FALSE)/'graph data'!$CE$21</f>
        <v>0.039829953022162155</v>
      </c>
      <c r="AY72">
        <f>VLOOKUP(AY$20,'paste data'!$A$2:$CN$100,'graph data'!$AD72+2,FALSE)/'graph data'!$CE$21</f>
        <v>0.161500910738487</v>
      </c>
      <c r="AZ72">
        <f>VLOOKUP(AZ$20,'paste data'!$A$2:$CN$100,'graph data'!$AD72+2,FALSE)/'graph data'!$CE$21</f>
        <v>0.10020905377660844</v>
      </c>
      <c r="BA72">
        <f>VLOOKUP(BA$20,'paste data'!$A$2:$CN$100,'graph data'!$AD72+2,FALSE)/'graph data'!$CE$21</f>
        <v>-0.11580840079313706</v>
      </c>
      <c r="BB72">
        <f>VLOOKUP(BB$20,'paste data'!$A$2:$CN$100,'graph data'!$AD72+2,FALSE)/'graph data'!$CE$21</f>
        <v>-0.014412132370606335</v>
      </c>
      <c r="BC72">
        <f>VLOOKUP(BC$20,'paste data'!$A$2:$CN$100,'graph data'!$AD72+2,FALSE)/'graph data'!$CE$21</f>
        <v>-0.10530222547649079</v>
      </c>
      <c r="BD72">
        <f>VLOOKUP(BD$20,'paste data'!$A$2:$CN$100,'graph data'!$AD72+2,FALSE)/'graph data'!$CE$21</f>
        <v>-0.31093026672342605</v>
      </c>
      <c r="BE72">
        <f>VLOOKUP(BE$20,'paste data'!$A$2:$CN$100,'graph data'!$AD72+2,FALSE)/'graph data'!$CE$21</f>
        <v>-0.03750142744025252</v>
      </c>
      <c r="BG72">
        <f t="shared" si="19"/>
        <v>0.3526843511375757</v>
      </c>
      <c r="BH72">
        <f t="shared" si="20"/>
        <v>-0.6574195274428913</v>
      </c>
      <c r="BI72">
        <f t="shared" si="21"/>
        <v>0.25247529736096724</v>
      </c>
      <c r="BJ72">
        <f t="shared" si="22"/>
        <v>-0.6199181000026388</v>
      </c>
      <c r="BL72">
        <f t="shared" si="29"/>
        <v>51</v>
      </c>
      <c r="BM72">
        <f>VLOOKUP(BM$20,'paste data'!$A$2:$CN$100,'graph data'!$BL72+2,FALSE)/$CE$21</f>
        <v>-0.14428669331221347</v>
      </c>
      <c r="BN72">
        <f>VLOOKUP(BN$20,'paste data'!$A$2:$CN$100,'graph data'!$BL72+2,FALSE)/$CE$21</f>
        <v>0.6706401222253818</v>
      </c>
      <c r="BO72">
        <f>VLOOKUP(BO$20,'paste data'!$A$2:$CN$100,'graph data'!$BL72+2,FALSE)/$CE$21</f>
        <v>0.15373935866412675</v>
      </c>
      <c r="BP72">
        <f>VLOOKUP(BP$20,'paste data'!$A$2:$CN$100,'graph data'!$BL72+2,FALSE)/$CE$21</f>
        <v>0.0006609686307988273</v>
      </c>
      <c r="BQ72">
        <f>VLOOKUP(BQ$20,'paste data'!$A$2:$CN$100,'graph data'!$BL72+2,FALSE)/$CE$21</f>
        <v>0.033403694077610194</v>
      </c>
      <c r="BR72">
        <f>VLOOKUP(BR$20,'paste data'!$A$2:$CN$100,'graph data'!$BL72+2,FALSE)/$CE$21</f>
        <v>0.11967469595571772</v>
      </c>
      <c r="BS72">
        <f>VLOOKUP(BS$20,'paste data'!$A$2:$CN$100,'graph data'!$BL72+2,FALSE)/$CE$21</f>
        <v>0.5169007635612551</v>
      </c>
      <c r="BT72">
        <f>VLOOKUP(BT$20,'paste data'!$A$2:$CN$100,'graph data'!$BL72+2,FALSE)/$CE$21</f>
        <v>0</v>
      </c>
      <c r="BU72">
        <f>VLOOKUP(BU$20,'paste data'!$A$2:$CN$100,'graph data'!$BL72+2,FALSE)/$CE$21</f>
        <v>0.020297960438214444</v>
      </c>
      <c r="BV72">
        <f>VLOOKUP(BV$20,'paste data'!$A$2:$CN$100,'graph data'!$BL72+2,FALSE)/$CE$21</f>
        <v>0.08417295368017376</v>
      </c>
      <c r="BW72">
        <f>VLOOKUP(BW$20,'paste data'!$A$2:$CN$100,'graph data'!$BL72+2,FALSE)/$CE$21</f>
        <v>0</v>
      </c>
      <c r="BX72">
        <f>VLOOKUP(BX$20,'paste data'!$A$2:$CN$100,'graph data'!$BL72+2,FALSE)/$CE$21</f>
        <v>0.4966028031230407</v>
      </c>
      <c r="BY72">
        <f>VLOOKUP(BY$20,'paste data'!$A$2:$CN$100,'graph data'!$BL72+2,FALSE)/$CE$21</f>
        <v>0.8149268155375954</v>
      </c>
      <c r="BZ72">
        <f>VLOOKUP(BZ$20,'paste data'!$A$2:$CN$100,'graph data'!$BL72+2,FALSE)/$CE$21</f>
        <v>0.7383882741195695</v>
      </c>
      <c r="CA72">
        <f>VLOOKUP(CA$20,'paste data'!$A$2:$CN$100,'graph data'!$BL72+2,FALSE)/$CE$21</f>
        <v>0</v>
      </c>
      <c r="CB72">
        <f>VLOOKUP(CB$20,'paste data'!$A$2:$CN$100,'graph data'!$BL72+2,FALSE)/$CE$21</f>
        <v>0.07653854141802582</v>
      </c>
      <c r="CC72">
        <f t="shared" si="23"/>
        <v>0.5807757568032145</v>
      </c>
      <c r="CF72">
        <f>VLOOKUP(CF$20,'paste data'!$A$2:$CN$100,'graph data'!$BL72+2,FALSE)</f>
        <v>350471.05598801037</v>
      </c>
      <c r="CH72">
        <v>51</v>
      </c>
      <c r="CI72">
        <f>VLOOKUP(CI$20,'paste data'!$A$2:$CN$100,'graph data'!$CH72+2,FALSE)/'graph data'!$CE$21</f>
        <v>-0.14428669331221347</v>
      </c>
      <c r="CJ72">
        <f>VLOOKUP(CJ$20,'paste data'!$A$2:$CN$100,'graph data'!$CH72+2,FALSE)/'graph data'!$CE$21</f>
        <v>-0.3047351763053155</v>
      </c>
      <c r="CK72">
        <f>VLOOKUP(CK$20,'paste data'!$A$2:$CN$100,'graph data'!$CH72+2,FALSE)/'graph data'!$CE$21</f>
        <v>-0.16502406926169552</v>
      </c>
      <c r="CL72">
        <f t="shared" si="24"/>
        <v>0.32547255225479754</v>
      </c>
      <c r="CM72">
        <f t="shared" si="16"/>
        <v>0.31051696927613043</v>
      </c>
      <c r="CN72">
        <f t="shared" si="17"/>
        <v>0.01495558297866715</v>
      </c>
      <c r="CO72" s="24">
        <f t="shared" si="18"/>
        <v>0</v>
      </c>
      <c r="CR72">
        <f>VLOOKUP(CR$20,'paste data'!$A$2:$CN$100,'graph data'!$CH72+2,FALSE)/'graph data'!$CE$21</f>
        <v>0.03498975245028573</v>
      </c>
      <c r="CS72">
        <f>VLOOKUP(CS$20,'paste data'!$A$2:$CN$100,'graph data'!$CH72+2,FALSE)/'graph data'!$CE$21</f>
        <v>0.020034169471618582</v>
      </c>
      <c r="CT72">
        <f>VLOOKUP(CT$20,'paste data'!$A$2:$CN$100,'graph data'!$CH72+2,FALSE)/'graph data'!$CE$21</f>
        <v>0.7571108696722483</v>
      </c>
      <c r="CU72">
        <f>VLOOKUP(CU$20,'paste data'!$A$2:$CN$100,'graph data'!$CH72+2,FALSE)/'graph data'!$CE$21</f>
        <v>0.44659390039611785</v>
      </c>
      <c r="CV72">
        <f>VLOOKUP(CV$20,'paste data'!$A$2:$CN$100,'graph data'!$CH72+2,FALSE)/'graph data'!$CE$21</f>
        <v>0.06270762633635593</v>
      </c>
      <c r="CW72" s="8">
        <f t="shared" si="25"/>
        <v>-3.095184248416863</v>
      </c>
      <c r="CY72" s="5">
        <f t="shared" si="26"/>
        <v>0.38388627405976194</v>
      </c>
    </row>
    <row r="73" spans="1:103" ht="12.75">
      <c r="A73">
        <f t="shared" si="27"/>
        <v>52</v>
      </c>
      <c r="B73">
        <f>VLOOKUP(B$20,'paste data'!$A$2:$CN$100,'graph data'!$A73+2,FALSE)/'graph data'!$CE$21</f>
        <v>-0.3849170641284372</v>
      </c>
      <c r="C73">
        <f>VLOOKUP(C$20,'paste data'!$A$2:$CN$100,'graph data'!$A73+2,FALSE)/'graph data'!$CE$21</f>
        <v>-0.2368556665270615</v>
      </c>
      <c r="D73">
        <f>VLOOKUP(D$20,'paste data'!$A$2:$CN$100,'graph data'!$A73+2,FALSE)/'graph data'!$CE$21</f>
        <v>-0.1480613976013757</v>
      </c>
      <c r="E73">
        <f>VLOOKUP(E$20,'paste data'!$A$2:$CN$100,'graph data'!$A73+2,FALSE)/'graph data'!$CE$21</f>
        <v>0.22002586577689526</v>
      </c>
      <c r="F73">
        <f>VLOOKUP(F$20,'paste data'!$A$2:$CN$100,'graph data'!$A73+2,FALSE)/'graph data'!$CE$21</f>
        <v>-0.36808726337827097</v>
      </c>
      <c r="G73">
        <f>VLOOKUP(G$20,'paste data'!$A$2:$CN$100,'graph data'!$A73+2,FALSE)/'graph data'!$CE$21</f>
        <v>-0.04688879222208184</v>
      </c>
      <c r="H73">
        <f>VLOOKUP(H$20,'paste data'!$A$2:$CN$100,'graph data'!$A73+2,FALSE)/'graph data'!$CE$21</f>
        <v>0.0006609686307988274</v>
      </c>
      <c r="I73">
        <f>VLOOKUP(I$20,'paste data'!$A$2:$CN$100,'graph data'!$A73+2,FALSE)/'graph data'!$CE$21</f>
        <v>0.3272279108061982</v>
      </c>
      <c r="J73">
        <f>VLOOKUP(J$20,'paste data'!$A$2:$CN$100,'graph data'!$A73+2,FALSE)/'graph data'!$CE$21</f>
        <v>-0.5338049677934094</v>
      </c>
      <c r="K73">
        <f>VLOOKUP(K$20,'paste data'!$A$2:$CN$100,'graph data'!$A73+2,FALSE)/'graph data'!$CE$21</f>
        <v>0</v>
      </c>
      <c r="L73">
        <f>VLOOKUP(L$20,'paste data'!$A$2:$CN$100,'graph data'!$A73+2,FALSE)/'graph data'!$CE$21</f>
        <v>0</v>
      </c>
      <c r="M73">
        <f>VLOOKUP(M$20,'paste data'!$A$2:$CN$100,'graph data'!$A73+2,FALSE)/'graph data'!$CE$21</f>
        <v>0</v>
      </c>
      <c r="N73">
        <f>VLOOKUP(N$20,'paste data'!$A$2:$CN$100,'graph data'!$A73+2,FALSE)/'graph data'!$CE$21</f>
        <v>-0.04688879222208184</v>
      </c>
      <c r="O73">
        <f>VLOOKUP(O$20,'paste data'!$A$2:$CN$100,'graph data'!$A73+2,FALSE)/'graph data'!$CE$21</f>
        <v>-0.011552720916150519</v>
      </c>
      <c r="P73">
        <f>VLOOKUP(P$20,'paste data'!$A$2:$CN$100,'graph data'!$A73+2,FALSE)/'graph data'!$CE$21</f>
        <v>0.022680813240357624</v>
      </c>
      <c r="Q73">
        <f>VLOOKUP(Q$20,'paste data'!$A$2:$CN$100,'graph data'!$A73+2,FALSE)/'graph data'!$CE$21</f>
        <v>-0.09486597777340743</v>
      </c>
      <c r="R73">
        <f>VLOOKUP(R$20,'paste data'!$A$2:$CN$100,'graph data'!$A73+2,FALSE)/'graph data'!$CE$21</f>
        <v>-0.017434719930093573</v>
      </c>
      <c r="S73">
        <f>VLOOKUP(S$20,'paste data'!$A$2:$CN$100,'graph data'!$A73+2,FALSE)/'graph data'!$CE$21</f>
        <v>0.0006609686307988274</v>
      </c>
      <c r="T73">
        <f>VLOOKUP(T$20,'paste data'!$A$2:$CN$100,'graph data'!$A73+2,FALSE)/'graph data'!$CE$21</f>
        <v>0.03398587911573172</v>
      </c>
      <c r="U73">
        <f>VLOOKUP(U$20,'paste data'!$A$2:$CN$100,'graph data'!$A73+2,FALSE)/'graph data'!$CE$21</f>
        <v>0.032076559357000295</v>
      </c>
      <c r="V73">
        <f>VLOOKUP(V$20,'paste data'!$A$2:$CN$100,'graph data'!$A73+2,FALSE)/'graph data'!$CE$21</f>
        <v>0.11967469595571763</v>
      </c>
      <c r="W73">
        <f>VLOOKUP(W$20,'paste data'!$A$2:$CN$100,'graph data'!$A73+2,FALSE)/'graph data'!$CE$21</f>
        <v>0.03362776271764676</v>
      </c>
      <c r="X73">
        <f>VLOOKUP(X$20,'paste data'!$A$2:$CN$100,'graph data'!$A73+2,FALSE)/'graph data'!$CE$21</f>
        <v>-0.047549760852880665</v>
      </c>
      <c r="Y73">
        <f>VLOOKUP(Y$20,'paste data'!$A$2:$CN$100,'graph data'!$A73+2,FALSE)/'graph data'!$CE$21</f>
        <v>-0.04553860003188224</v>
      </c>
      <c r="Z73">
        <f>VLOOKUP(Z$20,'paste data'!$A$2:$CN$100,'graph data'!$A73+2,FALSE)/'graph data'!$CE$21</f>
        <v>-0.009395746116642671</v>
      </c>
      <c r="AA73">
        <f>VLOOKUP(AA$20,'paste data'!$A$2:$CN$100,'graph data'!$A73+2,FALSE)/'graph data'!$CE$21</f>
        <v>-0.21454067372912505</v>
      </c>
      <c r="AB73">
        <f>VLOOKUP(AB$20,'paste data'!$A$2:$CN$100,'graph data'!$A73+2,FALSE)/'graph data'!$CE$21</f>
        <v>-0.051062482647740326</v>
      </c>
      <c r="AD73">
        <f t="shared" si="28"/>
        <v>52</v>
      </c>
      <c r="AE73">
        <f>VLOOKUP(AE$20,'paste data'!$A$2:$CN$100,'graph data'!$AD73+2,FALSE)/'graph data'!$CE$21</f>
        <v>-0.2368556665270615</v>
      </c>
      <c r="AF73">
        <f>VLOOKUP(AF$20,'paste data'!$A$2:$CN$100,'graph data'!$AD73+2,FALSE)/'graph data'!$CE$21</f>
        <v>0.3686221186961289</v>
      </c>
      <c r="AG73">
        <f>VLOOKUP(AG$20,'paste data'!$A$2:$CN$100,'graph data'!$AD73+2,FALSE)/'graph data'!$CE$21</f>
        <v>-0.6054777852231903</v>
      </c>
      <c r="AH73">
        <f>VLOOKUP(AH$20,'paste data'!$A$2:$CN$100,'graph data'!$AD73+2,FALSE)/'graph data'!$CE$21</f>
        <v>-0.03027860953985028</v>
      </c>
      <c r="AI73">
        <f>VLOOKUP(AI$20,'paste data'!$A$2:$CN$100,'graph data'!$AD73+2,FALSE)/'graph data'!$CE$21</f>
        <v>0.04139420788993068</v>
      </c>
      <c r="AJ73">
        <f>VLOOKUP(AJ$20,'paste data'!$A$2:$CN$100,'graph data'!$AD73+2,FALSE)/'graph data'!$CE$21</f>
        <v>-0.07167281742978096</v>
      </c>
      <c r="AK73">
        <f>VLOOKUP(AK$20,'paste data'!$A$2:$CN$100,'graph data'!$AD73+2,FALSE)/'graph data'!$CE$21</f>
        <v>-0.2065770569872112</v>
      </c>
      <c r="AL73">
        <f>VLOOKUP(AL$20,'paste data'!$A$2:$CN$100,'graph data'!$AD73+2,FALSE)/'graph data'!$CE$21</f>
        <v>0.3272279108061982</v>
      </c>
      <c r="AM73">
        <f>VLOOKUP(AM$20,'paste data'!$A$2:$CN$100,'graph data'!$AD73+2,FALSE)/'graph data'!$CE$21</f>
        <v>-0.5338049677934094</v>
      </c>
      <c r="AN73">
        <f>VLOOKUP(AN$20,'paste data'!$A$2:$CN$100,'graph data'!$AD73+2,FALSE)/'graph data'!$CE$21</f>
        <v>0</v>
      </c>
      <c r="AO73">
        <f>VLOOKUP(AO$20,'paste data'!$A$2:$CN$100,'graph data'!$AD73+2,FALSE)/'graph data'!$CE$21</f>
        <v>0</v>
      </c>
      <c r="AP73">
        <f>VLOOKUP(AP$20,'paste data'!$A$2:$CN$100,'graph data'!$AD73+2,FALSE)/'graph data'!$CE$21</f>
        <v>0</v>
      </c>
      <c r="AQ73">
        <f>VLOOKUP(AQ$20,'paste data'!$A$2:$CN$100,'graph data'!$AD73+2,FALSE)/'graph data'!$CE$21</f>
        <v>-0.09976176981599652</v>
      </c>
      <c r="AR73">
        <f>VLOOKUP(AR$20,'paste data'!$A$2:$CN$100,'graph data'!$AD73+2,FALSE)/'graph data'!$CE$21</f>
        <v>-0.0030878825782590324</v>
      </c>
      <c r="AS73">
        <f>VLOOKUP(AS$20,'paste data'!$A$2:$CN$100,'graph data'!$AD73+2,FALSE)/'graph data'!$CE$21</f>
        <v>-0.05960413446467752</v>
      </c>
      <c r="AT73">
        <f>VLOOKUP(AT$20,'paste data'!$A$2:$CN$100,'graph data'!$AD73+2,FALSE)/'graph data'!$CE$21</f>
        <v>-0.11271565219160806</v>
      </c>
      <c r="AU73">
        <f>VLOOKUP(AU$20,'paste data'!$A$2:$CN$100,'graph data'!$AD73+2,FALSE)/'graph data'!$CE$21</f>
        <v>0.06859238206332993</v>
      </c>
      <c r="AV73">
        <f>VLOOKUP(AV$20,'paste data'!$A$2:$CN$100,'graph data'!$AD73+2,FALSE)/'graph data'!$CE$21</f>
        <v>0</v>
      </c>
      <c r="AW73">
        <f>VLOOKUP(AW$20,'paste data'!$A$2:$CN$100,'graph data'!$AD73+2,FALSE)/'graph data'!$CE$21</f>
        <v>0.010638463042609096</v>
      </c>
      <c r="AX73">
        <f>VLOOKUP(AX$20,'paste data'!$A$2:$CN$100,'graph data'!$AD73+2,FALSE)/'graph data'!$CE$21</f>
        <v>0.04071873142835163</v>
      </c>
      <c r="AY73">
        <f>VLOOKUP(AY$20,'paste data'!$A$2:$CN$100,'graph data'!$AD73+2,FALSE)/'graph data'!$CE$21</f>
        <v>0.17062781709714314</v>
      </c>
      <c r="AZ73">
        <f>VLOOKUP(AZ$20,'paste data'!$A$2:$CN$100,'graph data'!$AD73+2,FALSE)/'graph data'!$CE$21</f>
        <v>0.1052428992380943</v>
      </c>
      <c r="BA73">
        <f>VLOOKUP(BA$20,'paste data'!$A$2:$CN$100,'graph data'!$AD73+2,FALSE)/'graph data'!$CE$21</f>
        <v>-0.09976176981599652</v>
      </c>
      <c r="BB73">
        <f>VLOOKUP(BB$20,'paste data'!$A$2:$CN$100,'graph data'!$AD73+2,FALSE)/'graph data'!$CE$21</f>
        <v>-0.013726345620868129</v>
      </c>
      <c r="BC73">
        <f>VLOOKUP(BC$20,'paste data'!$A$2:$CN$100,'graph data'!$AD73+2,FALSE)/'graph data'!$CE$21</f>
        <v>-0.10032286589302915</v>
      </c>
      <c r="BD73">
        <f>VLOOKUP(BD$20,'paste data'!$A$2:$CN$100,'graph data'!$AD73+2,FALSE)/'graph data'!$CE$21</f>
        <v>-0.2833434692887512</v>
      </c>
      <c r="BE73">
        <f>VLOOKUP(BE$20,'paste data'!$A$2:$CN$100,'graph data'!$AD73+2,FALSE)/'graph data'!$CE$21</f>
        <v>-0.03665051717476437</v>
      </c>
      <c r="BG73">
        <f t="shared" si="19"/>
        <v>0.3686221186961289</v>
      </c>
      <c r="BH73">
        <f t="shared" si="20"/>
        <v>-0.6054777852231903</v>
      </c>
      <c r="BI73">
        <f t="shared" si="21"/>
        <v>0.26337921945803455</v>
      </c>
      <c r="BJ73">
        <f t="shared" si="22"/>
        <v>-0.5688272680484259</v>
      </c>
      <c r="BL73">
        <f t="shared" si="29"/>
        <v>52</v>
      </c>
      <c r="BM73">
        <f>VLOOKUP(BM$20,'paste data'!$A$2:$CN$100,'graph data'!$BL73+2,FALSE)/$CE$21</f>
        <v>-0.1022386752928083</v>
      </c>
      <c r="BN73">
        <f>VLOOKUP(BN$20,'paste data'!$A$2:$CN$100,'graph data'!$BL73+2,FALSE)/$CE$21</f>
        <v>0.6674715088453891</v>
      </c>
      <c r="BO73">
        <f>VLOOKUP(BO$20,'paste data'!$A$2:$CN$100,'graph data'!$BL73+2,FALSE)/$CE$21</f>
        <v>0.15432154370224824</v>
      </c>
      <c r="BP73">
        <f>VLOOKUP(BP$20,'paste data'!$A$2:$CN$100,'graph data'!$BL73+2,FALSE)/$CE$21</f>
        <v>0.0006609686307988273</v>
      </c>
      <c r="BQ73">
        <f>VLOOKUP(BQ$20,'paste data'!$A$2:$CN$100,'graph data'!$BL73+2,FALSE)/$CE$21</f>
        <v>0.0339858791157317</v>
      </c>
      <c r="BR73">
        <f>VLOOKUP(BR$20,'paste data'!$A$2:$CN$100,'graph data'!$BL73+2,FALSE)/$CE$21</f>
        <v>0.11967469595571772</v>
      </c>
      <c r="BS73">
        <f>VLOOKUP(BS$20,'paste data'!$A$2:$CN$100,'graph data'!$BL73+2,FALSE)/$CE$21</f>
        <v>0.5131499651431408</v>
      </c>
      <c r="BT73">
        <f>VLOOKUP(BT$20,'paste data'!$A$2:$CN$100,'graph data'!$BL73+2,FALSE)/$CE$21</f>
        <v>0</v>
      </c>
      <c r="BU73">
        <f>VLOOKUP(BU$20,'paste data'!$A$2:$CN$100,'graph data'!$BL73+2,FALSE)/$CE$21</f>
        <v>0.020697199661089533</v>
      </c>
      <c r="BV73">
        <f>VLOOKUP(BV$20,'paste data'!$A$2:$CN$100,'graph data'!$BL73+2,FALSE)/$CE$21</f>
        <v>0.08362912910524332</v>
      </c>
      <c r="BW73">
        <f>VLOOKUP(BW$20,'paste data'!$A$2:$CN$100,'graph data'!$BL73+2,FALSE)/$CE$21</f>
        <v>0</v>
      </c>
      <c r="BX73">
        <f>VLOOKUP(BX$20,'paste data'!$A$2:$CN$100,'graph data'!$BL73+2,FALSE)/$CE$21</f>
        <v>0.49245276548205125</v>
      </c>
      <c r="BY73">
        <f>VLOOKUP(BY$20,'paste data'!$A$2:$CN$100,'graph data'!$BL73+2,FALSE)/$CE$21</f>
        <v>0.7697101841381974</v>
      </c>
      <c r="BZ73">
        <f>VLOOKUP(BZ$20,'paste data'!$A$2:$CN$100,'graph data'!$BL73+2,FALSE)/$CE$21</f>
        <v>0.6953718237396145</v>
      </c>
      <c r="CA73">
        <f>VLOOKUP(CA$20,'paste data'!$A$2:$CN$100,'graph data'!$BL73+2,FALSE)/$CE$21</f>
        <v>0</v>
      </c>
      <c r="CB73">
        <f>VLOOKUP(CB$20,'paste data'!$A$2:$CN$100,'graph data'!$BL73+2,FALSE)/$CE$21</f>
        <v>0.07433836039858288</v>
      </c>
      <c r="CC73">
        <f t="shared" si="23"/>
        <v>0.5760818945872945</v>
      </c>
      <c r="CF73">
        <f>VLOOKUP(CF$20,'paste data'!$A$2:$CN$100,'graph data'!$BL73+2,FALSE)</f>
        <v>331024.9900927391</v>
      </c>
      <c r="CH73">
        <v>52</v>
      </c>
      <c r="CI73">
        <f>VLOOKUP(CI$20,'paste data'!$A$2:$CN$100,'graph data'!$CH73+2,FALSE)/'graph data'!$CE$21</f>
        <v>-0.1022386752928083</v>
      </c>
      <c r="CJ73">
        <f>VLOOKUP(CJ$20,'paste data'!$A$2:$CN$100,'graph data'!$CH73+2,FALSE)/'graph data'!$CE$21</f>
        <v>-0.2368556665270615</v>
      </c>
      <c r="CK73">
        <f>VLOOKUP(CK$20,'paste data'!$A$2:$CN$100,'graph data'!$CH73+2,FALSE)/'graph data'!$CE$21</f>
        <v>-0.1480613976013757</v>
      </c>
      <c r="CL73">
        <f t="shared" si="24"/>
        <v>0.2826783888356289</v>
      </c>
      <c r="CM73">
        <f t="shared" si="16"/>
        <v>0.268707873778843</v>
      </c>
      <c r="CN73">
        <f t="shared" si="17"/>
        <v>0.013970515056785933</v>
      </c>
      <c r="CO73" s="24">
        <f t="shared" si="18"/>
        <v>0</v>
      </c>
      <c r="CR73">
        <f>VLOOKUP(CR$20,'paste data'!$A$2:$CN$100,'graph data'!$CH73+2,FALSE)/'graph data'!$CE$21</f>
        <v>0.03268510924229406</v>
      </c>
      <c r="CS73">
        <f>VLOOKUP(CS$20,'paste data'!$A$2:$CN$100,'graph data'!$CH73+2,FALSE)/'graph data'!$CE$21</f>
        <v>0.018714594185508124</v>
      </c>
      <c r="CT73">
        <f>VLOOKUP(CT$20,'paste data'!$A$2:$CN$100,'graph data'!$CH73+2,FALSE)/'graph data'!$CE$21</f>
        <v>0.7286156621536333</v>
      </c>
      <c r="CU73">
        <f>VLOOKUP(CU$20,'paste data'!$A$2:$CN$100,'graph data'!$CH73+2,FALSE)/'graph data'!$CE$21</f>
        <v>0.4599077883747903</v>
      </c>
      <c r="CV73">
        <f>VLOOKUP(CV$20,'paste data'!$A$2:$CN$100,'graph data'!$CH73+2,FALSE)/'graph data'!$CE$21</f>
        <v>0.06859238206332993</v>
      </c>
      <c r="CW73" s="8">
        <f t="shared" si="25"/>
        <v>-4.498373898699578</v>
      </c>
      <c r="CY73" s="5">
        <f t="shared" si="26"/>
        <v>0.39131540631146033</v>
      </c>
    </row>
    <row r="74" spans="1:103" ht="12.75">
      <c r="A74">
        <f t="shared" si="27"/>
        <v>53</v>
      </c>
      <c r="B74">
        <f>VLOOKUP(B$20,'paste data'!$A$2:$CN$100,'graph data'!$A74+2,FALSE)/'graph data'!$CE$21</f>
        <v>-0.3054611443011154</v>
      </c>
      <c r="C74">
        <f>VLOOKUP(C$20,'paste data'!$A$2:$CN$100,'graph data'!$A74+2,FALSE)/'graph data'!$CE$21</f>
        <v>-0.17305909023630128</v>
      </c>
      <c r="D74">
        <f>VLOOKUP(D$20,'paste data'!$A$2:$CN$100,'graph data'!$A74+2,FALSE)/'graph data'!$CE$21</f>
        <v>-0.13240205406481412</v>
      </c>
      <c r="E74">
        <f>VLOOKUP(E$20,'paste data'!$A$2:$CN$100,'graph data'!$A74+2,FALSE)/'graph data'!$CE$21</f>
        <v>0.2226669460532473</v>
      </c>
      <c r="F74">
        <f>VLOOKUP(F$20,'paste data'!$A$2:$CN$100,'graph data'!$A74+2,FALSE)/'graph data'!$CE$21</f>
        <v>-0.3550690001180614</v>
      </c>
      <c r="G74">
        <f>VLOOKUP(G$20,'paste data'!$A$2:$CN$100,'graph data'!$A74+2,FALSE)/'graph data'!$CE$21</f>
        <v>-0.04539122363705785</v>
      </c>
      <c r="H74">
        <f>VLOOKUP(H$20,'paste data'!$A$2:$CN$100,'graph data'!$A74+2,FALSE)/'graph data'!$CE$21</f>
        <v>0.0006609686307988275</v>
      </c>
      <c r="I74">
        <f>VLOOKUP(I$20,'paste data'!$A$2:$CN$100,'graph data'!$A74+2,FALSE)/'graph data'!$CE$21</f>
        <v>0.34207524087581415</v>
      </c>
      <c r="J74">
        <f>VLOOKUP(J$20,'paste data'!$A$2:$CN$100,'graph data'!$A74+2,FALSE)/'graph data'!$CE$21</f>
        <v>-0.48676809774544405</v>
      </c>
      <c r="K74">
        <f>VLOOKUP(K$20,'paste data'!$A$2:$CN$100,'graph data'!$A74+2,FALSE)/'graph data'!$CE$21</f>
        <v>0</v>
      </c>
      <c r="L74">
        <f>VLOOKUP(L$20,'paste data'!$A$2:$CN$100,'graph data'!$A74+2,FALSE)/'graph data'!$CE$21</f>
        <v>0</v>
      </c>
      <c r="M74">
        <f>VLOOKUP(M$20,'paste data'!$A$2:$CN$100,'graph data'!$A74+2,FALSE)/'graph data'!$CE$21</f>
        <v>0</v>
      </c>
      <c r="N74">
        <f>VLOOKUP(N$20,'paste data'!$A$2:$CN$100,'graph data'!$A74+2,FALSE)/'graph data'!$CE$21</f>
        <v>-0.04539122363705785</v>
      </c>
      <c r="O74">
        <f>VLOOKUP(O$20,'paste data'!$A$2:$CN$100,'graph data'!$A74+2,FALSE)/'graph data'!$CE$21</f>
        <v>-0.008367621235612225</v>
      </c>
      <c r="P74">
        <f>VLOOKUP(P$20,'paste data'!$A$2:$CN$100,'graph data'!$A74+2,FALSE)/'graph data'!$CE$21</f>
        <v>0.025161515818337764</v>
      </c>
      <c r="Q74">
        <f>VLOOKUP(Q$20,'paste data'!$A$2:$CN$100,'graph data'!$A74+2,FALSE)/'graph data'!$CE$21</f>
        <v>-0.08810906948974004</v>
      </c>
      <c r="R74">
        <f>VLOOKUP(R$20,'paste data'!$A$2:$CN$100,'graph data'!$A74+2,FALSE)/'graph data'!$CE$21</f>
        <v>-0.015695655520741727</v>
      </c>
      <c r="S74">
        <f>VLOOKUP(S$20,'paste data'!$A$2:$CN$100,'graph data'!$A74+2,FALSE)/'graph data'!$CE$21</f>
        <v>0.0006609686307988275</v>
      </c>
      <c r="T74">
        <f>VLOOKUP(T$20,'paste data'!$A$2:$CN$100,'graph data'!$A74+2,FALSE)/'graph data'!$CE$21</f>
        <v>0.034402515794580396</v>
      </c>
      <c r="U74">
        <f>VLOOKUP(U$20,'paste data'!$A$2:$CN$100,'graph data'!$A74+2,FALSE)/'graph data'!$CE$21</f>
        <v>0.03413787483705997</v>
      </c>
      <c r="V74">
        <f>VLOOKUP(V$20,'paste data'!$A$2:$CN$100,'graph data'!$A74+2,FALSE)/'graph data'!$CE$21</f>
        <v>0.11967469595571763</v>
      </c>
      <c r="W74">
        <f>VLOOKUP(W$20,'paste data'!$A$2:$CN$100,'graph data'!$A74+2,FALSE)/'graph data'!$CE$21</f>
        <v>0.03379089083509049</v>
      </c>
      <c r="X74">
        <f>VLOOKUP(X$20,'paste data'!$A$2:$CN$100,'graph data'!$A74+2,FALSE)/'graph data'!$CE$21</f>
        <v>-0.04605219226785668</v>
      </c>
      <c r="Y74">
        <f>VLOOKUP(Y$20,'paste data'!$A$2:$CN$100,'graph data'!$A74+2,FALSE)/'graph data'!$CE$21</f>
        <v>-0.04277013703019262</v>
      </c>
      <c r="Z74">
        <f>VLOOKUP(Z$20,'paste data'!$A$2:$CN$100,'graph data'!$A74+2,FALSE)/'graph data'!$CE$21</f>
        <v>-0.0089763590187222</v>
      </c>
      <c r="AA74">
        <f>VLOOKUP(AA$20,'paste data'!$A$2:$CN$100,'graph data'!$A74+2,FALSE)/'graph data'!$CE$21</f>
        <v>-0.20778376544545768</v>
      </c>
      <c r="AB74">
        <f>VLOOKUP(AB$20,'paste data'!$A$2:$CN$100,'graph data'!$A74+2,FALSE)/'graph data'!$CE$21</f>
        <v>-0.04948654635583221</v>
      </c>
      <c r="AD74">
        <f t="shared" si="28"/>
        <v>53</v>
      </c>
      <c r="AE74">
        <f>VLOOKUP(AE$20,'paste data'!$A$2:$CN$100,'graph data'!$AD74+2,FALSE)/'graph data'!$CE$21</f>
        <v>-0.17305909023630128</v>
      </c>
      <c r="AF74">
        <f>VLOOKUP(AF$20,'paste data'!$A$2:$CN$100,'graph data'!$AD74+2,FALSE)/'graph data'!$CE$21</f>
        <v>0.3832368488762749</v>
      </c>
      <c r="AG74">
        <f>VLOOKUP(AG$20,'paste data'!$A$2:$CN$100,'graph data'!$AD74+2,FALSE)/'graph data'!$CE$21</f>
        <v>-0.5562959391125761</v>
      </c>
      <c r="AH74">
        <f>VLOOKUP(AH$20,'paste data'!$A$2:$CN$100,'graph data'!$AD74+2,FALSE)/'graph data'!$CE$21</f>
        <v>-0.02836623336667135</v>
      </c>
      <c r="AI74">
        <f>VLOOKUP(AI$20,'paste data'!$A$2:$CN$100,'graph data'!$AD74+2,FALSE)/'graph data'!$CE$21</f>
        <v>0.04116160800046073</v>
      </c>
      <c r="AJ74">
        <f>VLOOKUP(AJ$20,'paste data'!$A$2:$CN$100,'graph data'!$AD74+2,FALSE)/'graph data'!$CE$21</f>
        <v>-0.06952784136713208</v>
      </c>
      <c r="AK74">
        <f>VLOOKUP(AK$20,'paste data'!$A$2:$CN$100,'graph data'!$AD74+2,FALSE)/'graph data'!$CE$21</f>
        <v>-0.1446928568696299</v>
      </c>
      <c r="AL74">
        <f>VLOOKUP(AL$20,'paste data'!$A$2:$CN$100,'graph data'!$AD74+2,FALSE)/'graph data'!$CE$21</f>
        <v>0.34207524087581415</v>
      </c>
      <c r="AM74">
        <f>VLOOKUP(AM$20,'paste data'!$A$2:$CN$100,'graph data'!$AD74+2,FALSE)/'graph data'!$CE$21</f>
        <v>-0.48676809774544405</v>
      </c>
      <c r="AN74">
        <f>VLOOKUP(AN$20,'paste data'!$A$2:$CN$100,'graph data'!$AD74+2,FALSE)/'graph data'!$CE$21</f>
        <v>0</v>
      </c>
      <c r="AO74">
        <f>VLOOKUP(AO$20,'paste data'!$A$2:$CN$100,'graph data'!$AD74+2,FALSE)/'graph data'!$CE$21</f>
        <v>0</v>
      </c>
      <c r="AP74">
        <f>VLOOKUP(AP$20,'paste data'!$A$2:$CN$100,'graph data'!$AD74+2,FALSE)/'graph data'!$CE$21</f>
        <v>0</v>
      </c>
      <c r="AQ74">
        <f>VLOOKUP(AQ$20,'paste data'!$A$2:$CN$100,'graph data'!$AD74+2,FALSE)/'graph data'!$CE$21</f>
        <v>-0.08510210443209267</v>
      </c>
      <c r="AR74">
        <f>VLOOKUP(AR$20,'paste data'!$A$2:$CN$100,'graph data'!$AD74+2,FALSE)/'graph data'!$CE$21</f>
        <v>-0.001805978213042795</v>
      </c>
      <c r="AS74">
        <f>VLOOKUP(AS$20,'paste data'!$A$2:$CN$100,'graph data'!$AD74+2,FALSE)/'graph data'!$CE$21</f>
        <v>-0.053825385297142044</v>
      </c>
      <c r="AT74">
        <f>VLOOKUP(AT$20,'paste data'!$A$2:$CN$100,'graph data'!$AD74+2,FALSE)/'graph data'!$CE$21</f>
        <v>-0.07725564782237758</v>
      </c>
      <c r="AU74">
        <f>VLOOKUP(AU$20,'paste data'!$A$2:$CN$100,'graph data'!$AD74+2,FALSE)/'graph data'!$CE$21</f>
        <v>0.07329625889502517</v>
      </c>
      <c r="AV74">
        <f>VLOOKUP(AV$20,'paste data'!$A$2:$CN$100,'graph data'!$AD74+2,FALSE)/'graph data'!$CE$21</f>
        <v>0</v>
      </c>
      <c r="AW74">
        <f>VLOOKUP(AW$20,'paste data'!$A$2:$CN$100,'graph data'!$AD74+2,FALSE)/'graph data'!$CE$21</f>
        <v>0.011285809963284798</v>
      </c>
      <c r="AX74">
        <f>VLOOKUP(AX$20,'paste data'!$A$2:$CN$100,'graph data'!$AD74+2,FALSE)/'graph data'!$CE$21</f>
        <v>0.04161597135691528</v>
      </c>
      <c r="AY74">
        <f>VLOOKUP(AY$20,'paste data'!$A$2:$CN$100,'graph data'!$AD74+2,FALSE)/'graph data'!$CE$21</f>
        <v>0.18067248821481002</v>
      </c>
      <c r="AZ74">
        <f>VLOOKUP(AZ$20,'paste data'!$A$2:$CN$100,'graph data'!$AD74+2,FALSE)/'graph data'!$CE$21</f>
        <v>0.1085009713408041</v>
      </c>
      <c r="BA74">
        <f>VLOOKUP(BA$20,'paste data'!$A$2:$CN$100,'graph data'!$AD74+2,FALSE)/'graph data'!$CE$21</f>
        <v>-0.08510210443209267</v>
      </c>
      <c r="BB74">
        <f>VLOOKUP(BB$20,'paste data'!$A$2:$CN$100,'graph data'!$AD74+2,FALSE)/'graph data'!$CE$21</f>
        <v>-0.013091788176327593</v>
      </c>
      <c r="BC74">
        <f>VLOOKUP(BC$20,'paste data'!$A$2:$CN$100,'graph data'!$AD74+2,FALSE)/'graph data'!$CE$21</f>
        <v>-0.09544135665405731</v>
      </c>
      <c r="BD74">
        <f>VLOOKUP(BD$20,'paste data'!$A$2:$CN$100,'graph data'!$AD74+2,FALSE)/'graph data'!$CE$21</f>
        <v>-0.2579281360371876</v>
      </c>
      <c r="BE74">
        <f>VLOOKUP(BE$20,'paste data'!$A$2:$CN$100,'graph data'!$AD74+2,FALSE)/'graph data'!$CE$21</f>
        <v>-0.03520471244577893</v>
      </c>
      <c r="BG74">
        <f t="shared" si="19"/>
        <v>0.3832368488762749</v>
      </c>
      <c r="BH74">
        <f t="shared" si="20"/>
        <v>-0.5562959391125761</v>
      </c>
      <c r="BI74">
        <f t="shared" si="21"/>
        <v>0.2747358775354708</v>
      </c>
      <c r="BJ74">
        <f t="shared" si="22"/>
        <v>-0.5210912266667972</v>
      </c>
      <c r="BL74">
        <f t="shared" si="29"/>
        <v>53</v>
      </c>
      <c r="BM74">
        <f>VLOOKUP(BM$20,'paste data'!$A$2:$CN$100,'graph data'!$BL74+2,FALSE)/$CE$21</f>
        <v>-0.061913324132817575</v>
      </c>
      <c r="BN74">
        <f>VLOOKUP(BN$20,'paste data'!$A$2:$CN$100,'graph data'!$BL74+2,FALSE)/$CE$21</f>
        <v>0.6638358220929804</v>
      </c>
      <c r="BO74">
        <f>VLOOKUP(BO$20,'paste data'!$A$2:$CN$100,'graph data'!$BL74+2,FALSE)/$CE$21</f>
        <v>0.15473818038109693</v>
      </c>
      <c r="BP74">
        <f>VLOOKUP(BP$20,'paste data'!$A$2:$CN$100,'graph data'!$BL74+2,FALSE)/$CE$21</f>
        <v>0.0006609686307988273</v>
      </c>
      <c r="BQ74">
        <f>VLOOKUP(BQ$20,'paste data'!$A$2:$CN$100,'graph data'!$BL74+2,FALSE)/$CE$21</f>
        <v>0.03440251579458038</v>
      </c>
      <c r="BR74">
        <f>VLOOKUP(BR$20,'paste data'!$A$2:$CN$100,'graph data'!$BL74+2,FALSE)/$CE$21</f>
        <v>0.11967469595571772</v>
      </c>
      <c r="BS74">
        <f>VLOOKUP(BS$20,'paste data'!$A$2:$CN$100,'graph data'!$BL74+2,FALSE)/$CE$21</f>
        <v>0.5090976417118835</v>
      </c>
      <c r="BT74">
        <f>VLOOKUP(BT$20,'paste data'!$A$2:$CN$100,'graph data'!$BL74+2,FALSE)/$CE$21</f>
        <v>0</v>
      </c>
      <c r="BU74">
        <f>VLOOKUP(BU$20,'paste data'!$A$2:$CN$100,'graph data'!$BL74+2,FALSE)/$CE$21</f>
        <v>0.021005586303879012</v>
      </c>
      <c r="BV74">
        <f>VLOOKUP(BV$20,'paste data'!$A$2:$CN$100,'graph data'!$BL74+2,FALSE)/$CE$21</f>
        <v>0.08320113956921736</v>
      </c>
      <c r="BW74">
        <f>VLOOKUP(BW$20,'paste data'!$A$2:$CN$100,'graph data'!$BL74+2,FALSE)/$CE$21</f>
        <v>0</v>
      </c>
      <c r="BX74">
        <f>VLOOKUP(BX$20,'paste data'!$A$2:$CN$100,'graph data'!$BL74+2,FALSE)/$CE$21</f>
        <v>0.4880920554080045</v>
      </c>
      <c r="BY74">
        <f>VLOOKUP(BY$20,'paste data'!$A$2:$CN$100,'graph data'!$BL74+2,FALSE)/$CE$21</f>
        <v>0.725749146225798</v>
      </c>
      <c r="BZ74">
        <f>VLOOKUP(BZ$20,'paste data'!$A$2:$CN$100,'graph data'!$BL74+2,FALSE)/$CE$21</f>
        <v>0.6539598660897732</v>
      </c>
      <c r="CA74">
        <f>VLOOKUP(CA$20,'paste data'!$A$2:$CN$100,'graph data'!$BL74+2,FALSE)/$CE$21</f>
        <v>0</v>
      </c>
      <c r="CB74">
        <f>VLOOKUP(CB$20,'paste data'!$A$2:$CN$100,'graph data'!$BL74+2,FALSE)/$CE$21</f>
        <v>0.07178928013602481</v>
      </c>
      <c r="CC74">
        <f t="shared" si="23"/>
        <v>0.5712931949772219</v>
      </c>
      <c r="CF74">
        <f>VLOOKUP(CF$20,'paste data'!$A$2:$CN$100,'graph data'!$BL74+2,FALSE)</f>
        <v>312118.91032492125</v>
      </c>
      <c r="CH74">
        <v>53</v>
      </c>
      <c r="CI74">
        <f>VLOOKUP(CI$20,'paste data'!$A$2:$CN$100,'graph data'!$CH74+2,FALSE)/'graph data'!$CE$21</f>
        <v>-0.061913324132817575</v>
      </c>
      <c r="CJ74">
        <f>VLOOKUP(CJ$20,'paste data'!$A$2:$CN$100,'graph data'!$CH74+2,FALSE)/'graph data'!$CE$21</f>
        <v>-0.17305909023630128</v>
      </c>
      <c r="CK74">
        <f>VLOOKUP(CK$20,'paste data'!$A$2:$CN$100,'graph data'!$CH74+2,FALSE)/'graph data'!$CE$21</f>
        <v>-0.13240205406481412</v>
      </c>
      <c r="CL74">
        <f t="shared" si="24"/>
        <v>0.24354782016829782</v>
      </c>
      <c r="CM74">
        <f t="shared" si="16"/>
        <v>0.23046169066921224</v>
      </c>
      <c r="CN74">
        <f t="shared" si="17"/>
        <v>0.013086129499085643</v>
      </c>
      <c r="CO74" s="24">
        <f t="shared" si="18"/>
        <v>8.326672684688674E-17</v>
      </c>
      <c r="CR74">
        <f>VLOOKUP(CR$20,'paste data'!$A$2:$CN$100,'graph data'!$CH74+2,FALSE)/'graph data'!$CE$21</f>
        <v>0.030616020275405866</v>
      </c>
      <c r="CS74">
        <f>VLOOKUP(CS$20,'paste data'!$A$2:$CN$100,'graph data'!$CH74+2,FALSE)/'graph data'!$CE$21</f>
        <v>0.017529890776320223</v>
      </c>
      <c r="CT74">
        <f>VLOOKUP(CT$20,'paste data'!$A$2:$CN$100,'graph data'!$CH74+2,FALSE)/'graph data'!$CE$21</f>
        <v>0.7036272206515285</v>
      </c>
      <c r="CU74">
        <f>VLOOKUP(CU$20,'paste data'!$A$2:$CN$100,'graph data'!$CH74+2,FALSE)/'graph data'!$CE$21</f>
        <v>0.47316552998231626</v>
      </c>
      <c r="CV74">
        <f>VLOOKUP(CV$20,'paste data'!$A$2:$CN$100,'graph data'!$CH74+2,FALSE)/'graph data'!$CE$21</f>
        <v>0.07329625889502517</v>
      </c>
      <c r="CW74" s="8">
        <f t="shared" si="25"/>
        <v>-7.642386135935345</v>
      </c>
      <c r="CY74" s="5">
        <f t="shared" si="26"/>
        <v>0.3998692710872911</v>
      </c>
    </row>
    <row r="75" spans="1:103" ht="12.75">
      <c r="A75">
        <f t="shared" si="27"/>
        <v>54</v>
      </c>
      <c r="B75">
        <f>VLOOKUP(B$20,'paste data'!$A$2:$CN$100,'graph data'!$A75+2,FALSE)/'graph data'!$CE$21</f>
        <v>-0.22793177821971583</v>
      </c>
      <c r="C75">
        <f>VLOOKUP(C$20,'paste data'!$A$2:$CN$100,'graph data'!$A75+2,FALSE)/'graph data'!$CE$21</f>
        <v>-0.11336775244264193</v>
      </c>
      <c r="D75">
        <f>VLOOKUP(D$20,'paste data'!$A$2:$CN$100,'graph data'!$A75+2,FALSE)/'graph data'!$CE$21</f>
        <v>-0.11456402577707389</v>
      </c>
      <c r="E75">
        <f>VLOOKUP(E$20,'paste data'!$A$2:$CN$100,'graph data'!$A75+2,FALSE)/'graph data'!$CE$21</f>
        <v>0.22520180382262506</v>
      </c>
      <c r="F75">
        <f>VLOOKUP(F$20,'paste data'!$A$2:$CN$100,'graph data'!$A75+2,FALSE)/'graph data'!$CE$21</f>
        <v>-0.339765829599699</v>
      </c>
      <c r="G75">
        <f>VLOOKUP(G$20,'paste data'!$A$2:$CN$100,'graph data'!$A75+2,FALSE)/'graph data'!$CE$21</f>
        <v>-0.04354494754326675</v>
      </c>
      <c r="H75">
        <f>VLOOKUP(H$20,'paste data'!$A$2:$CN$100,'graph data'!$A75+2,FALSE)/'graph data'!$CE$21</f>
        <v>0.0006609686307988274</v>
      </c>
      <c r="I75">
        <f>VLOOKUP(I$20,'paste data'!$A$2:$CN$100,'graph data'!$A75+2,FALSE)/'graph data'!$CE$21</f>
        <v>0.3530798722881388</v>
      </c>
      <c r="J75">
        <f>VLOOKUP(J$20,'paste data'!$A$2:$CN$100,'graph data'!$A75+2,FALSE)/'graph data'!$CE$21</f>
        <v>-0.44067211071297496</v>
      </c>
      <c r="K75">
        <f>VLOOKUP(K$20,'paste data'!$A$2:$CN$100,'graph data'!$A75+2,FALSE)/'graph data'!$CE$21</f>
        <v>0</v>
      </c>
      <c r="L75">
        <f>VLOOKUP(L$20,'paste data'!$A$2:$CN$100,'graph data'!$A75+2,FALSE)/'graph data'!$CE$21</f>
        <v>0</v>
      </c>
      <c r="M75">
        <f>VLOOKUP(M$20,'paste data'!$A$2:$CN$100,'graph data'!$A75+2,FALSE)/'graph data'!$CE$21</f>
        <v>0</v>
      </c>
      <c r="N75">
        <f>VLOOKUP(N$20,'paste data'!$A$2:$CN$100,'graph data'!$A75+2,FALSE)/'graph data'!$CE$21</f>
        <v>-0.04354494754326675</v>
      </c>
      <c r="O75">
        <f>VLOOKUP(O$20,'paste data'!$A$2:$CN$100,'graph data'!$A75+2,FALSE)/'graph data'!$CE$21</f>
        <v>-0.004897893752695902</v>
      </c>
      <c r="P75">
        <f>VLOOKUP(P$20,'paste data'!$A$2:$CN$100,'graph data'!$A75+2,FALSE)/'graph data'!$CE$21</f>
        <v>0.027802972259054756</v>
      </c>
      <c r="Q75">
        <f>VLOOKUP(Q$20,'paste data'!$A$2:$CN$100,'graph data'!$A75+2,FALSE)/'graph data'!$CE$21</f>
        <v>-0.0797788211407661</v>
      </c>
      <c r="R75">
        <f>VLOOKUP(R$20,'paste data'!$A$2:$CN$100,'graph data'!$A75+2,FALSE)/'graph data'!$CE$21</f>
        <v>-0.014145335599399862</v>
      </c>
      <c r="S75">
        <f>VLOOKUP(S$20,'paste data'!$A$2:$CN$100,'graph data'!$A75+2,FALSE)/'graph data'!$CE$21</f>
        <v>0.0006609686307988274</v>
      </c>
      <c r="T75">
        <f>VLOOKUP(T$20,'paste data'!$A$2:$CN$100,'graph data'!$A75+2,FALSE)/'graph data'!$CE$21</f>
        <v>0.03512926873866273</v>
      </c>
      <c r="U75">
        <f>VLOOKUP(U$20,'paste data'!$A$2:$CN$100,'graph data'!$A75+2,FALSE)/'graph data'!$CE$21</f>
        <v>0.03631807488866788</v>
      </c>
      <c r="V75">
        <f>VLOOKUP(V$20,'paste data'!$A$2:$CN$100,'graph data'!$A75+2,FALSE)/'graph data'!$CE$21</f>
        <v>0.11967469595571766</v>
      </c>
      <c r="W75">
        <f>VLOOKUP(W$20,'paste data'!$A$2:$CN$100,'graph data'!$A75+2,FALSE)/'graph data'!$CE$21</f>
        <v>0.033418795608777974</v>
      </c>
      <c r="X75">
        <f>VLOOKUP(X$20,'paste data'!$A$2:$CN$100,'graph data'!$A75+2,FALSE)/'graph data'!$CE$21</f>
        <v>-0.04420591617406558</v>
      </c>
      <c r="Y75">
        <f>VLOOKUP(Y$20,'paste data'!$A$2:$CN$100,'graph data'!$A75+2,FALSE)/'graph data'!$CE$21</f>
        <v>-0.04002716249135864</v>
      </c>
      <c r="Z75">
        <f>VLOOKUP(Z$20,'paste data'!$A$2:$CN$100,'graph data'!$A75+2,FALSE)/'graph data'!$CE$21</f>
        <v>-0.008515102629613122</v>
      </c>
      <c r="AA75">
        <f>VLOOKUP(AA$20,'paste data'!$A$2:$CN$100,'graph data'!$A75+2,FALSE)/'graph data'!$CE$21</f>
        <v>-0.19945351709648376</v>
      </c>
      <c r="AB75">
        <f>VLOOKUP(AB$20,'paste data'!$A$2:$CN$100,'graph data'!$A75+2,FALSE)/'graph data'!$CE$21</f>
        <v>-0.04756413120817783</v>
      </c>
      <c r="AD75">
        <f t="shared" si="28"/>
        <v>54</v>
      </c>
      <c r="AE75">
        <f>VLOOKUP(AE$20,'paste data'!$A$2:$CN$100,'graph data'!$AD75+2,FALSE)/'graph data'!$CE$21</f>
        <v>-0.11336775244264193</v>
      </c>
      <c r="AF75">
        <f>VLOOKUP(AF$20,'paste data'!$A$2:$CN$100,'graph data'!$AD75+2,FALSE)/'graph data'!$CE$21</f>
        <v>0.3937193803299184</v>
      </c>
      <c r="AG75">
        <f>VLOOKUP(AG$20,'paste data'!$A$2:$CN$100,'graph data'!$AD75+2,FALSE)/'graph data'!$CE$21</f>
        <v>-0.5070871327725602</v>
      </c>
      <c r="AH75">
        <f>VLOOKUP(AH$20,'paste data'!$A$2:$CN$100,'graph data'!$AD75+2,FALSE)/'graph data'!$CE$21</f>
        <v>-0.025775514017805746</v>
      </c>
      <c r="AI75">
        <f>VLOOKUP(AI$20,'paste data'!$A$2:$CN$100,'graph data'!$AD75+2,FALSE)/'graph data'!$CE$21</f>
        <v>0.04063950804177958</v>
      </c>
      <c r="AJ75">
        <f>VLOOKUP(AJ$20,'paste data'!$A$2:$CN$100,'graph data'!$AD75+2,FALSE)/'graph data'!$CE$21</f>
        <v>-0.06641502205958533</v>
      </c>
      <c r="AK75">
        <f>VLOOKUP(AK$20,'paste data'!$A$2:$CN$100,'graph data'!$AD75+2,FALSE)/'graph data'!$CE$21</f>
        <v>-0.0875922384248362</v>
      </c>
      <c r="AL75">
        <f>VLOOKUP(AL$20,'paste data'!$A$2:$CN$100,'graph data'!$AD75+2,FALSE)/'graph data'!$CE$21</f>
        <v>0.3530798722881388</v>
      </c>
      <c r="AM75">
        <f>VLOOKUP(AM$20,'paste data'!$A$2:$CN$100,'graph data'!$AD75+2,FALSE)/'graph data'!$CE$21</f>
        <v>-0.44067211071297496</v>
      </c>
      <c r="AN75">
        <f>VLOOKUP(AN$20,'paste data'!$A$2:$CN$100,'graph data'!$AD75+2,FALSE)/'graph data'!$CE$21</f>
        <v>0</v>
      </c>
      <c r="AO75">
        <f>VLOOKUP(AO$20,'paste data'!$A$2:$CN$100,'graph data'!$AD75+2,FALSE)/'graph data'!$CE$21</f>
        <v>0</v>
      </c>
      <c r="AP75">
        <f>VLOOKUP(AP$20,'paste data'!$A$2:$CN$100,'graph data'!$AD75+2,FALSE)/'graph data'!$CE$21</f>
        <v>0</v>
      </c>
      <c r="AQ75">
        <f>VLOOKUP(AQ$20,'paste data'!$A$2:$CN$100,'graph data'!$AD75+2,FALSE)/'graph data'!$CE$21</f>
        <v>-0.07091015004804391</v>
      </c>
      <c r="AR75">
        <f>VLOOKUP(AR$20,'paste data'!$A$2:$CN$100,'graph data'!$AD75+2,FALSE)/'graph data'!$CE$21</f>
        <v>-0.0003127459714222624</v>
      </c>
      <c r="AS75">
        <f>VLOOKUP(AS$20,'paste data'!$A$2:$CN$100,'graph data'!$AD75+2,FALSE)/'graph data'!$CE$21</f>
        <v>-0.04729637559207607</v>
      </c>
      <c r="AT75">
        <f>VLOOKUP(AT$20,'paste data'!$A$2:$CN$100,'graph data'!$AD75+2,FALSE)/'graph data'!$CE$21</f>
        <v>-0.04387444398758102</v>
      </c>
      <c r="AU75">
        <f>VLOOKUP(AU$20,'paste data'!$A$2:$CN$100,'graph data'!$AD75+2,FALSE)/'graph data'!$CE$21</f>
        <v>0.07480147717428706</v>
      </c>
      <c r="AV75">
        <f>VLOOKUP(AV$20,'paste data'!$A$2:$CN$100,'graph data'!$AD75+2,FALSE)/'graph data'!$CE$21</f>
        <v>0</v>
      </c>
      <c r="AW75">
        <f>VLOOKUP(AW$20,'paste data'!$A$2:$CN$100,'graph data'!$AD75+2,FALSE)/'graph data'!$CE$21</f>
        <v>0.012134521817033004</v>
      </c>
      <c r="AX75">
        <f>VLOOKUP(AX$20,'paste data'!$A$2:$CN$100,'graph data'!$AD75+2,FALSE)/'graph data'!$CE$21</f>
        <v>0.042555811876690004</v>
      </c>
      <c r="AY75">
        <f>VLOOKUP(AY$20,'paste data'!$A$2:$CN$100,'graph data'!$AD75+2,FALSE)/'graph data'!$CE$21</f>
        <v>0.190861133100645</v>
      </c>
      <c r="AZ75">
        <f>VLOOKUP(AZ$20,'paste data'!$A$2:$CN$100,'graph data'!$AD75+2,FALSE)/'graph data'!$CE$21</f>
        <v>0.10752840549377075</v>
      </c>
      <c r="BA75">
        <f>VLOOKUP(BA$20,'paste data'!$A$2:$CN$100,'graph data'!$AD75+2,FALSE)/'graph data'!$CE$21</f>
        <v>-0.07091015004804391</v>
      </c>
      <c r="BB75">
        <f>VLOOKUP(BB$20,'paste data'!$A$2:$CN$100,'graph data'!$AD75+2,FALSE)/'graph data'!$CE$21</f>
        <v>-0.012447267788455266</v>
      </c>
      <c r="BC75">
        <f>VLOOKUP(BC$20,'paste data'!$A$2:$CN$100,'graph data'!$AD75+2,FALSE)/'graph data'!$CE$21</f>
        <v>-0.08985218746876608</v>
      </c>
      <c r="BD75">
        <f>VLOOKUP(BD$20,'paste data'!$A$2:$CN$100,'graph data'!$AD75+2,FALSE)/'graph data'!$CE$21</f>
        <v>-0.23473557708822604</v>
      </c>
      <c r="BE75">
        <f>VLOOKUP(BE$20,'paste data'!$A$2:$CN$100,'graph data'!$AD75+2,FALSE)/'graph data'!$CE$21</f>
        <v>-0.03272692831948369</v>
      </c>
      <c r="BG75">
        <f t="shared" si="19"/>
        <v>0.3937193803299184</v>
      </c>
      <c r="BH75">
        <f t="shared" si="20"/>
        <v>-0.5070871327725602</v>
      </c>
      <c r="BI75">
        <f t="shared" si="21"/>
        <v>0.28619097483614764</v>
      </c>
      <c r="BJ75">
        <f t="shared" si="22"/>
        <v>-0.47436020445307653</v>
      </c>
      <c r="BL75">
        <f t="shared" si="29"/>
        <v>54</v>
      </c>
      <c r="BM75">
        <f>VLOOKUP(BM$20,'paste data'!$A$2:$CN$100,'graph data'!$BL75+2,FALSE)/$CE$21</f>
        <v>-0.015772125643735296</v>
      </c>
      <c r="BN75">
        <f>VLOOKUP(BN$20,'paste data'!$A$2:$CN$100,'graph data'!$BL75+2,FALSE)/$CE$21</f>
        <v>0.6606186023883808</v>
      </c>
      <c r="BO75">
        <f>VLOOKUP(BO$20,'paste data'!$A$2:$CN$100,'graph data'!$BL75+2,FALSE)/$CE$21</f>
        <v>0.15546493332517927</v>
      </c>
      <c r="BP75">
        <f>VLOOKUP(BP$20,'paste data'!$A$2:$CN$100,'graph data'!$BL75+2,FALSE)/$CE$21</f>
        <v>0.0006609686307988273</v>
      </c>
      <c r="BQ75">
        <f>VLOOKUP(BQ$20,'paste data'!$A$2:$CN$100,'graph data'!$BL75+2,FALSE)/$CE$21</f>
        <v>0.035129268738662726</v>
      </c>
      <c r="BR75">
        <f>VLOOKUP(BR$20,'paste data'!$A$2:$CN$100,'graph data'!$BL75+2,FALSE)/$CE$21</f>
        <v>0.11967469595571772</v>
      </c>
      <c r="BS75">
        <f>VLOOKUP(BS$20,'paste data'!$A$2:$CN$100,'graph data'!$BL75+2,FALSE)/$CE$21</f>
        <v>0.5051536690632015</v>
      </c>
      <c r="BT75">
        <f>VLOOKUP(BT$20,'paste data'!$A$2:$CN$100,'graph data'!$BL75+2,FALSE)/$CE$21</f>
        <v>0</v>
      </c>
      <c r="BU75">
        <f>VLOOKUP(BU$20,'paste data'!$A$2:$CN$100,'graph data'!$BL75+2,FALSE)/$CE$21</f>
        <v>0.021496121683573375</v>
      </c>
      <c r="BV75">
        <f>VLOOKUP(BV$20,'paste data'!$A$2:$CN$100,'graph data'!$BL75+2,FALSE)/$CE$21</f>
        <v>0.08276621763895972</v>
      </c>
      <c r="BW75">
        <f>VLOOKUP(BW$20,'paste data'!$A$2:$CN$100,'graph data'!$BL75+2,FALSE)/$CE$21</f>
        <v>0</v>
      </c>
      <c r="BX75">
        <f>VLOOKUP(BX$20,'paste data'!$A$2:$CN$100,'graph data'!$BL75+2,FALSE)/$CE$21</f>
        <v>0.483657547379628</v>
      </c>
      <c r="BY75">
        <f>VLOOKUP(BY$20,'paste data'!$A$2:$CN$100,'graph data'!$BL75+2,FALSE)/$CE$21</f>
        <v>0.6763907280321161</v>
      </c>
      <c r="BZ75">
        <f>VLOOKUP(BZ$20,'paste data'!$A$2:$CN$100,'graph data'!$BL75+2,FALSE)/$CE$21</f>
        <v>0.6081124552371444</v>
      </c>
      <c r="CA75">
        <f>VLOOKUP(CA$20,'paste data'!$A$2:$CN$100,'graph data'!$BL75+2,FALSE)/$CE$21</f>
        <v>0</v>
      </c>
      <c r="CB75">
        <f>VLOOKUP(CB$20,'paste data'!$A$2:$CN$100,'graph data'!$BL75+2,FALSE)/$CE$21</f>
        <v>0.06827827279497163</v>
      </c>
      <c r="CC75">
        <f t="shared" si="23"/>
        <v>0.5664237650185877</v>
      </c>
      <c r="CF75">
        <f>VLOOKUP(CF$20,'paste data'!$A$2:$CN$100,'graph data'!$BL75+2,FALSE)</f>
        <v>290891.60915331135</v>
      </c>
      <c r="CH75">
        <v>54</v>
      </c>
      <c r="CI75">
        <f>VLOOKUP(CI$20,'paste data'!$A$2:$CN$100,'graph data'!$CH75+2,FALSE)/'graph data'!$CE$21</f>
        <v>-0.015772125643735296</v>
      </c>
      <c r="CJ75">
        <f>VLOOKUP(CJ$20,'paste data'!$A$2:$CN$100,'graph data'!$CH75+2,FALSE)/'graph data'!$CE$21</f>
        <v>-0.11336775244264193</v>
      </c>
      <c r="CK75">
        <f>VLOOKUP(CK$20,'paste data'!$A$2:$CN$100,'graph data'!$CH75+2,FALSE)/'graph data'!$CE$21</f>
        <v>-0.11456402577707389</v>
      </c>
      <c r="CL75">
        <f t="shared" si="24"/>
        <v>0.21215965257598052</v>
      </c>
      <c r="CM75">
        <f t="shared" si="16"/>
        <v>0.19986023048576512</v>
      </c>
      <c r="CN75">
        <f t="shared" si="17"/>
        <v>0.012299422090215315</v>
      </c>
      <c r="CO75" s="24">
        <f t="shared" si="18"/>
        <v>-9.71445146547012E-17</v>
      </c>
      <c r="CR75">
        <f>VLOOKUP(CR$20,'paste data'!$A$2:$CN$100,'graph data'!$CH75+2,FALSE)/'graph data'!$CE$21</f>
        <v>0.02877545695357194</v>
      </c>
      <c r="CS75">
        <f>VLOOKUP(CS$20,'paste data'!$A$2:$CN$100,'graph data'!$CH75+2,FALSE)/'graph data'!$CE$21</f>
        <v>0.016476034863356626</v>
      </c>
      <c r="CT75">
        <f>VLOOKUP(CT$20,'paste data'!$A$2:$CN$100,'graph data'!$CH75+2,FALSE)/'graph data'!$CE$21</f>
        <v>0.6731683093314201</v>
      </c>
      <c r="CU75">
        <f>VLOOKUP(CU$20,'paste data'!$A$2:$CN$100,'graph data'!$CH75+2,FALSE)/'graph data'!$CE$21</f>
        <v>0.473308078845655</v>
      </c>
      <c r="CV75">
        <f>VLOOKUP(CV$20,'paste data'!$A$2:$CN$100,'graph data'!$CH75+2,FALSE)/'graph data'!$CE$21</f>
        <v>0.07480147717428706</v>
      </c>
      <c r="CW75" s="8">
        <f t="shared" si="25"/>
        <v>-30.00914965660659</v>
      </c>
      <c r="CY75" s="5">
        <f t="shared" si="26"/>
        <v>0.398506601671368</v>
      </c>
    </row>
    <row r="76" spans="1:103" ht="12.75">
      <c r="A76">
        <f t="shared" si="27"/>
        <v>55</v>
      </c>
      <c r="B76">
        <f>VLOOKUP(B$20,'paste data'!$A$2:$CN$100,'graph data'!$A76+2,FALSE)/'graph data'!$CE$21</f>
        <v>-0.152887425715747</v>
      </c>
      <c r="C76">
        <f>VLOOKUP(C$20,'paste data'!$A$2:$CN$100,'graph data'!$A76+2,FALSE)/'graph data'!$CE$21</f>
        <v>-0.05746437489611419</v>
      </c>
      <c r="D76">
        <f>VLOOKUP(D$20,'paste data'!$A$2:$CN$100,'graph data'!$A76+2,FALSE)/'graph data'!$CE$21</f>
        <v>-0.09542305081963282</v>
      </c>
      <c r="E76">
        <f>VLOOKUP(E$20,'paste data'!$A$2:$CN$100,'graph data'!$A76+2,FALSE)/'graph data'!$CE$21</f>
        <v>0.2269930612172754</v>
      </c>
      <c r="F76">
        <f>VLOOKUP(F$20,'paste data'!$A$2:$CN$100,'graph data'!$A76+2,FALSE)/'graph data'!$CE$21</f>
        <v>-0.3224161120369082</v>
      </c>
      <c r="G76">
        <f>VLOOKUP(G$20,'paste data'!$A$2:$CN$100,'graph data'!$A76+2,FALSE)/'graph data'!$CE$21</f>
        <v>-0.041407586587842236</v>
      </c>
      <c r="H76">
        <f>VLOOKUP(H$20,'paste data'!$A$2:$CN$100,'graph data'!$A76+2,FALSE)/'graph data'!$CE$21</f>
        <v>0.0006609686307988275</v>
      </c>
      <c r="I76">
        <f>VLOOKUP(I$20,'paste data'!$A$2:$CN$100,'graph data'!$A76+2,FALSE)/'graph data'!$CE$21</f>
        <v>0.3604102256120505</v>
      </c>
      <c r="J76">
        <f>VLOOKUP(J$20,'paste data'!$A$2:$CN$100,'graph data'!$A76+2,FALSE)/'graph data'!$CE$21</f>
        <v>-0.3961980778592465</v>
      </c>
      <c r="K76">
        <f>VLOOKUP(K$20,'paste data'!$A$2:$CN$100,'graph data'!$A76+2,FALSE)/'graph data'!$CE$21</f>
        <v>0</v>
      </c>
      <c r="L76">
        <f>VLOOKUP(L$20,'paste data'!$A$2:$CN$100,'graph data'!$A76+2,FALSE)/'graph data'!$CE$21</f>
        <v>0</v>
      </c>
      <c r="M76">
        <f>VLOOKUP(M$20,'paste data'!$A$2:$CN$100,'graph data'!$A76+2,FALSE)/'graph data'!$CE$21</f>
        <v>0</v>
      </c>
      <c r="N76">
        <f>VLOOKUP(N$20,'paste data'!$A$2:$CN$100,'graph data'!$A76+2,FALSE)/'graph data'!$CE$21</f>
        <v>-0.041407586587842236</v>
      </c>
      <c r="O76">
        <f>VLOOKUP(O$20,'paste data'!$A$2:$CN$100,'graph data'!$A76+2,FALSE)/'graph data'!$CE$21</f>
        <v>-0.0010449305149622392</v>
      </c>
      <c r="P76">
        <f>VLOOKUP(P$20,'paste data'!$A$2:$CN$100,'graph data'!$A76+2,FALSE)/'graph data'!$CE$21</f>
        <v>0.02943349153967954</v>
      </c>
      <c r="Q76">
        <f>VLOOKUP(Q$20,'paste data'!$A$2:$CN$100,'graph data'!$A76+2,FALSE)/'graph data'!$CE$21</f>
        <v>-0.07013522144871458</v>
      </c>
      <c r="R76">
        <f>VLOOKUP(R$20,'paste data'!$A$2:$CN$100,'graph data'!$A76+2,FALSE)/'graph data'!$CE$21</f>
        <v>-0.01226880380779334</v>
      </c>
      <c r="S76">
        <f>VLOOKUP(S$20,'paste data'!$A$2:$CN$100,'graph data'!$A76+2,FALSE)/'graph data'!$CE$21</f>
        <v>0.0006609686307988275</v>
      </c>
      <c r="T76">
        <f>VLOOKUP(T$20,'paste data'!$A$2:$CN$100,'graph data'!$A76+2,FALSE)/'graph data'!$CE$21</f>
        <v>0.0361888742820206</v>
      </c>
      <c r="U76">
        <f>VLOOKUP(U$20,'paste data'!$A$2:$CN$100,'graph data'!$A76+2,FALSE)/'graph data'!$CE$21</f>
        <v>0.03739978808843115</v>
      </c>
      <c r="V76">
        <f>VLOOKUP(V$20,'paste data'!$A$2:$CN$100,'graph data'!$A76+2,FALSE)/'graph data'!$CE$21</f>
        <v>0.11967469595571763</v>
      </c>
      <c r="W76">
        <f>VLOOKUP(W$20,'paste data'!$A$2:$CN$100,'graph data'!$A76+2,FALSE)/'graph data'!$CE$21</f>
        <v>0.03306873426030716</v>
      </c>
      <c r="X76">
        <f>VLOOKUP(X$20,'paste data'!$A$2:$CN$100,'graph data'!$A76+2,FALSE)/'graph data'!$CE$21</f>
        <v>-0.042068555218641064</v>
      </c>
      <c r="Y76">
        <f>VLOOKUP(Y$20,'paste data'!$A$2:$CN$100,'graph data'!$A76+2,FALSE)/'graph data'!$CE$21</f>
        <v>-0.037233804796982836</v>
      </c>
      <c r="Z76">
        <f>VLOOKUP(Z$20,'paste data'!$A$2:$CN$100,'graph data'!$A76+2,FALSE)/'graph data'!$CE$21</f>
        <v>-0.007966296548751608</v>
      </c>
      <c r="AA76">
        <f>VLOOKUP(AA$20,'paste data'!$A$2:$CN$100,'graph data'!$A76+2,FALSE)/'graph data'!$CE$21</f>
        <v>-0.1898099174044322</v>
      </c>
      <c r="AB76">
        <f>VLOOKUP(AB$20,'paste data'!$A$2:$CN$100,'graph data'!$A76+2,FALSE)/'graph data'!$CE$21</f>
        <v>-0.045337538068100494</v>
      </c>
      <c r="AD76">
        <f t="shared" si="28"/>
        <v>55</v>
      </c>
      <c r="AE76">
        <f>VLOOKUP(AE$20,'paste data'!$A$2:$CN$100,'graph data'!$AD76+2,FALSE)/'graph data'!$CE$21</f>
        <v>-0.05746437489611419</v>
      </c>
      <c r="AF76">
        <f>VLOOKUP(AF$20,'paste data'!$A$2:$CN$100,'graph data'!$AD76+2,FALSE)/'graph data'!$CE$21</f>
        <v>0.4006316956316216</v>
      </c>
      <c r="AG76">
        <f>VLOOKUP(AG$20,'paste data'!$A$2:$CN$100,'graph data'!$AD76+2,FALSE)/'graph data'!$CE$21</f>
        <v>-0.4580960705277359</v>
      </c>
      <c r="AH76">
        <f>VLOOKUP(AH$20,'paste data'!$A$2:$CN$100,'graph data'!$AD76+2,FALSE)/'graph data'!$CE$21</f>
        <v>-0.021676522648918256</v>
      </c>
      <c r="AI76">
        <f>VLOOKUP(AI$20,'paste data'!$A$2:$CN$100,'graph data'!$AD76+2,FALSE)/'graph data'!$CE$21</f>
        <v>0.04022147001957109</v>
      </c>
      <c r="AJ76">
        <f>VLOOKUP(AJ$20,'paste data'!$A$2:$CN$100,'graph data'!$AD76+2,FALSE)/'graph data'!$CE$21</f>
        <v>-0.061897992668489346</v>
      </c>
      <c r="AK76">
        <f>VLOOKUP(AK$20,'paste data'!$A$2:$CN$100,'graph data'!$AD76+2,FALSE)/'graph data'!$CE$21</f>
        <v>-0.035787852247195925</v>
      </c>
      <c r="AL76">
        <f>VLOOKUP(AL$20,'paste data'!$A$2:$CN$100,'graph data'!$AD76+2,FALSE)/'graph data'!$CE$21</f>
        <v>0.3604102256120505</v>
      </c>
      <c r="AM76">
        <f>VLOOKUP(AM$20,'paste data'!$A$2:$CN$100,'graph data'!$AD76+2,FALSE)/'graph data'!$CE$21</f>
        <v>-0.3961980778592465</v>
      </c>
      <c r="AN76">
        <f>VLOOKUP(AN$20,'paste data'!$A$2:$CN$100,'graph data'!$AD76+2,FALSE)/'graph data'!$CE$21</f>
        <v>0</v>
      </c>
      <c r="AO76">
        <f>VLOOKUP(AO$20,'paste data'!$A$2:$CN$100,'graph data'!$AD76+2,FALSE)/'graph data'!$CE$21</f>
        <v>0</v>
      </c>
      <c r="AP76">
        <f>VLOOKUP(AP$20,'paste data'!$A$2:$CN$100,'graph data'!$AD76+2,FALSE)/'graph data'!$CE$21</f>
        <v>0</v>
      </c>
      <c r="AQ76">
        <f>VLOOKUP(AQ$20,'paste data'!$A$2:$CN$100,'graph data'!$AD76+2,FALSE)/'graph data'!$CE$21</f>
        <v>-0.05777021361988246</v>
      </c>
      <c r="AR76">
        <f>VLOOKUP(AR$20,'paste data'!$A$2:$CN$100,'graph data'!$AD76+2,FALSE)/'graph data'!$CE$21</f>
        <v>0.0013115859666774808</v>
      </c>
      <c r="AS76">
        <f>VLOOKUP(AS$20,'paste data'!$A$2:$CN$100,'graph data'!$AD76+2,FALSE)/'graph data'!$CE$21</f>
        <v>-0.04010189052959344</v>
      </c>
      <c r="AT76">
        <f>VLOOKUP(AT$20,'paste data'!$A$2:$CN$100,'graph data'!$AD76+2,FALSE)/'graph data'!$CE$21</f>
        <v>-0.013978125242197064</v>
      </c>
      <c r="AU76">
        <f>VLOOKUP(AU$20,'paste data'!$A$2:$CN$100,'graph data'!$AD76+2,FALSE)/'graph data'!$CE$21</f>
        <v>0.07475079117779956</v>
      </c>
      <c r="AV76">
        <f>VLOOKUP(AV$20,'paste data'!$A$2:$CN$100,'graph data'!$AD76+2,FALSE)/'graph data'!$CE$21</f>
        <v>1.2147016455801236E-17</v>
      </c>
      <c r="AW76">
        <f>VLOOKUP(AW$20,'paste data'!$A$2:$CN$100,'graph data'!$AD76+2,FALSE)/'graph data'!$CE$21</f>
        <v>0.013164475341121425</v>
      </c>
      <c r="AX76">
        <f>VLOOKUP(AX$20,'paste data'!$A$2:$CN$100,'graph data'!$AD76+2,FALSE)/'graph data'!$CE$21</f>
        <v>0.04360823552103538</v>
      </c>
      <c r="AY76">
        <f>VLOOKUP(AY$20,'paste data'!$A$2:$CN$100,'graph data'!$AD76+2,FALSE)/'graph data'!$CE$21</f>
        <v>0.19983419275241343</v>
      </c>
      <c r="AZ76">
        <f>VLOOKUP(AZ$20,'paste data'!$A$2:$CN$100,'graph data'!$AD76+2,FALSE)/'graph data'!$CE$21</f>
        <v>0.10380332199748028</v>
      </c>
      <c r="BA76">
        <f>VLOOKUP(BA$20,'paste data'!$A$2:$CN$100,'graph data'!$AD76+2,FALSE)/'graph data'!$CE$21</f>
        <v>-0.05777021361988247</v>
      </c>
      <c r="BB76">
        <f>VLOOKUP(BB$20,'paste data'!$A$2:$CN$100,'graph data'!$AD76+2,FALSE)/'graph data'!$CE$21</f>
        <v>-0.011852889374443945</v>
      </c>
      <c r="BC76">
        <f>VLOOKUP(BC$20,'paste data'!$A$2:$CN$100,'graph data'!$AD76+2,FALSE)/'graph data'!$CE$21</f>
        <v>-0.08371012605062882</v>
      </c>
      <c r="BD76">
        <f>VLOOKUP(BD$20,'paste data'!$A$2:$CN$100,'graph data'!$AD76+2,FALSE)/'graph data'!$CE$21</f>
        <v>-0.21381231799461048</v>
      </c>
      <c r="BE76">
        <f>VLOOKUP(BE$20,'paste data'!$A$2:$CN$100,'graph data'!$AD76+2,FALSE)/'graph data'!$CE$21</f>
        <v>-0.029052530819680726</v>
      </c>
      <c r="BG76">
        <f t="shared" si="19"/>
        <v>0.4006316956316216</v>
      </c>
      <c r="BH76">
        <f t="shared" si="20"/>
        <v>-0.4580960705277359</v>
      </c>
      <c r="BI76">
        <f t="shared" si="21"/>
        <v>0.29682837363414133</v>
      </c>
      <c r="BJ76">
        <f t="shared" si="22"/>
        <v>-0.42904353970805514</v>
      </c>
      <c r="BL76">
        <f t="shared" si="29"/>
        <v>55</v>
      </c>
      <c r="BM76">
        <f>VLOOKUP(BM$20,'paste data'!$A$2:$CN$100,'graph data'!$BL76+2,FALSE)/$CE$21</f>
        <v>0.0353219322017099</v>
      </c>
      <c r="BN76">
        <f>VLOOKUP(BN$20,'paste data'!$A$2:$CN$100,'graph data'!$BL76+2,FALSE)/$CE$21</f>
        <v>0.656626550776879</v>
      </c>
      <c r="BO76">
        <f>VLOOKUP(BO$20,'paste data'!$A$2:$CN$100,'graph data'!$BL76+2,FALSE)/$CE$21</f>
        <v>0.15652453886853712</v>
      </c>
      <c r="BP76">
        <f>VLOOKUP(BP$20,'paste data'!$A$2:$CN$100,'graph data'!$BL76+2,FALSE)/$CE$21</f>
        <v>0.0006609686307988273</v>
      </c>
      <c r="BQ76">
        <f>VLOOKUP(BQ$20,'paste data'!$A$2:$CN$100,'graph data'!$BL76+2,FALSE)/$CE$21</f>
        <v>0.03618887428202058</v>
      </c>
      <c r="BR76">
        <f>VLOOKUP(BR$20,'paste data'!$A$2:$CN$100,'graph data'!$BL76+2,FALSE)/$CE$21</f>
        <v>0.11967469595571772</v>
      </c>
      <c r="BS76">
        <f>VLOOKUP(BS$20,'paste data'!$A$2:$CN$100,'graph data'!$BL76+2,FALSE)/$CE$21</f>
        <v>0.5001020119083418</v>
      </c>
      <c r="BT76">
        <f>VLOOKUP(BT$20,'paste data'!$A$2:$CN$100,'graph data'!$BL76+2,FALSE)/$CE$21</f>
        <v>0</v>
      </c>
      <c r="BU76">
        <f>VLOOKUP(BU$20,'paste data'!$A$2:$CN$100,'graph data'!$BL76+2,FALSE)/$CE$21</f>
        <v>0.02222445451766846</v>
      </c>
      <c r="BV76">
        <f>VLOOKUP(BV$20,'paste data'!$A$2:$CN$100,'graph data'!$BL76+2,FALSE)/$CE$21</f>
        <v>0.08219903585810957</v>
      </c>
      <c r="BW76">
        <f>VLOOKUP(BW$20,'paste data'!$A$2:$CN$100,'graph data'!$BL76+2,FALSE)/$CE$21</f>
        <v>0</v>
      </c>
      <c r="BX76">
        <f>VLOOKUP(BX$20,'paste data'!$A$2:$CN$100,'graph data'!$BL76+2,FALSE)/$CE$21</f>
        <v>0.4778775573906734</v>
      </c>
      <c r="BY76">
        <f>VLOOKUP(BY$20,'paste data'!$A$2:$CN$100,'graph data'!$BL76+2,FALSE)/$CE$21</f>
        <v>0.621304618575169</v>
      </c>
      <c r="BZ76">
        <f>VLOOKUP(BZ$20,'paste data'!$A$2:$CN$100,'graph data'!$BL76+2,FALSE)/$CE$21</f>
        <v>0.5570397542951457</v>
      </c>
      <c r="CA76">
        <f>VLOOKUP(CA$20,'paste data'!$A$2:$CN$100,'graph data'!$BL76+2,FALSE)/$CE$21</f>
        <v>0</v>
      </c>
      <c r="CB76">
        <f>VLOOKUP(CB$20,'paste data'!$A$2:$CN$100,'graph data'!$BL76+2,FALSE)/$CE$21</f>
        <v>0.06426486428002338</v>
      </c>
      <c r="CC76">
        <f t="shared" si="23"/>
        <v>0.560076593248783</v>
      </c>
      <c r="CF76">
        <f>VLOOKUP(CF$20,'paste data'!$A$2:$CN$100,'graph data'!$BL76+2,FALSE)</f>
        <v>267201.03156578727</v>
      </c>
      <c r="CH76">
        <v>55</v>
      </c>
      <c r="CI76">
        <f>VLOOKUP(CI$20,'paste data'!$A$2:$CN$100,'graph data'!$CH76+2,FALSE)/'graph data'!$CE$21</f>
        <v>0.0353219322017099</v>
      </c>
      <c r="CJ76">
        <f>VLOOKUP(CJ$20,'paste data'!$A$2:$CN$100,'graph data'!$CH76+2,FALSE)/'graph data'!$CE$21</f>
        <v>-0.05746437489611419</v>
      </c>
      <c r="CK76">
        <f>VLOOKUP(CK$20,'paste data'!$A$2:$CN$100,'graph data'!$CH76+2,FALSE)/'graph data'!$CE$21</f>
        <v>-0.09542305081963282</v>
      </c>
      <c r="CL76">
        <f t="shared" si="24"/>
        <v>0.1882093579174569</v>
      </c>
      <c r="CM76">
        <f t="shared" si="16"/>
        <v>0.17664825907246828</v>
      </c>
      <c r="CN76">
        <f t="shared" si="17"/>
        <v>0.011561098844988588</v>
      </c>
      <c r="CO76" s="24">
        <f t="shared" si="18"/>
        <v>0</v>
      </c>
      <c r="CR76">
        <f>VLOOKUP(CR$20,'paste data'!$A$2:$CN$100,'graph data'!$CH76+2,FALSE)/'graph data'!$CE$21</f>
        <v>0.027048092155046572</v>
      </c>
      <c r="CS76">
        <f>VLOOKUP(CS$20,'paste data'!$A$2:$CN$100,'graph data'!$CH76+2,FALSE)/'graph data'!$CE$21</f>
        <v>0.015486993310057984</v>
      </c>
      <c r="CT76">
        <f>VLOOKUP(CT$20,'paste data'!$A$2:$CN$100,'graph data'!$CH76+2,FALSE)/'graph data'!$CE$21</f>
        <v>0.64912114449139</v>
      </c>
      <c r="CU76">
        <f>VLOOKUP(CU$20,'paste data'!$A$2:$CN$100,'graph data'!$CH76+2,FALSE)/'graph data'!$CE$21</f>
        <v>0.47247288541892174</v>
      </c>
      <c r="CV76">
        <f>VLOOKUP(CV$20,'paste data'!$A$2:$CN$100,'graph data'!$CH76+2,FALSE)/'graph data'!$CE$21</f>
        <v>0.07475079117779956</v>
      </c>
      <c r="CW76" s="8">
        <f t="shared" si="25"/>
        <v>13.37619025824555</v>
      </c>
      <c r="CY76" s="5">
        <f t="shared" si="26"/>
        <v>0.39772209424112215</v>
      </c>
    </row>
    <row r="77" spans="1:103" ht="12.75">
      <c r="A77">
        <f t="shared" si="27"/>
        <v>56</v>
      </c>
      <c r="B77">
        <f>VLOOKUP(B$20,'paste data'!$A$2:$CN$100,'graph data'!$A77+2,FALSE)/'graph data'!$CE$21</f>
        <v>-0.07827752540813106</v>
      </c>
      <c r="C77">
        <f>VLOOKUP(C$20,'paste data'!$A$2:$CN$100,'graph data'!$A77+2,FALSE)/'graph data'!$CE$21</f>
        <v>-0.00301189926442068</v>
      </c>
      <c r="D77">
        <f>VLOOKUP(D$20,'paste data'!$A$2:$CN$100,'graph data'!$A77+2,FALSE)/'graph data'!$CE$21</f>
        <v>-0.07526562614371038</v>
      </c>
      <c r="E77">
        <f>VLOOKUP(E$20,'paste data'!$A$2:$CN$100,'graph data'!$A77+2,FALSE)/'graph data'!$CE$21</f>
        <v>0.2281950538690907</v>
      </c>
      <c r="F77">
        <f>VLOOKUP(F$20,'paste data'!$A$2:$CN$100,'graph data'!$A77+2,FALSE)/'graph data'!$CE$21</f>
        <v>-0.3034606800128011</v>
      </c>
      <c r="G77">
        <f>VLOOKUP(G$20,'paste data'!$A$2:$CN$100,'graph data'!$A77+2,FALSE)/'graph data'!$CE$21</f>
        <v>-0.039020283489677524</v>
      </c>
      <c r="H77">
        <f>VLOOKUP(H$20,'paste data'!$A$2:$CN$100,'graph data'!$A77+2,FALSE)/'graph data'!$CE$21</f>
        <v>0.0006609686307988275</v>
      </c>
      <c r="I77">
        <f>VLOOKUP(I$20,'paste data'!$A$2:$CN$100,'graph data'!$A77+2,FALSE)/'graph data'!$CE$21</f>
        <v>0.3667399012845538</v>
      </c>
      <c r="J77">
        <f>VLOOKUP(J$20,'paste data'!$A$2:$CN$100,'graph data'!$A77+2,FALSE)/'graph data'!$CE$21</f>
        <v>-0.3528613221866089</v>
      </c>
      <c r="K77">
        <f>VLOOKUP(K$20,'paste data'!$A$2:$CN$100,'graph data'!$A77+2,FALSE)/'graph data'!$CE$21</f>
        <v>0</v>
      </c>
      <c r="L77">
        <f>VLOOKUP(L$20,'paste data'!$A$2:$CN$100,'graph data'!$A77+2,FALSE)/'graph data'!$CE$21</f>
        <v>0</v>
      </c>
      <c r="M77">
        <f>VLOOKUP(M$20,'paste data'!$A$2:$CN$100,'graph data'!$A77+2,FALSE)/'graph data'!$CE$21</f>
        <v>0</v>
      </c>
      <c r="N77">
        <f>VLOOKUP(N$20,'paste data'!$A$2:$CN$100,'graph data'!$A77+2,FALSE)/'graph data'!$CE$21</f>
        <v>-0.039020283489677524</v>
      </c>
      <c r="O77">
        <f>VLOOKUP(O$20,'paste data'!$A$2:$CN$100,'graph data'!$A77+2,FALSE)/'graph data'!$CE$21</f>
        <v>0.0029236874883118245</v>
      </c>
      <c r="P77">
        <f>VLOOKUP(P$20,'paste data'!$A$2:$CN$100,'graph data'!$A77+2,FALSE)/'graph data'!$CE$21</f>
        <v>0.029929504366645505</v>
      </c>
      <c r="Q77">
        <f>VLOOKUP(Q$20,'paste data'!$A$2:$CN$100,'graph data'!$A77+2,FALSE)/'graph data'!$CE$21</f>
        <v>-0.059363903032203916</v>
      </c>
      <c r="R77">
        <f>VLOOKUP(R$20,'paste data'!$A$2:$CN$100,'graph data'!$A77+2,FALSE)/'graph data'!$CE$21</f>
        <v>-0.00973463147678626</v>
      </c>
      <c r="S77">
        <f>VLOOKUP(S$20,'paste data'!$A$2:$CN$100,'graph data'!$A77+2,FALSE)/'graph data'!$CE$21</f>
        <v>0.0006609686307988275</v>
      </c>
      <c r="T77">
        <f>VLOOKUP(T$20,'paste data'!$A$2:$CN$100,'graph data'!$A77+2,FALSE)/'graph data'!$CE$21</f>
        <v>0.037414820131297696</v>
      </c>
      <c r="U77">
        <f>VLOOKUP(U$20,'paste data'!$A$2:$CN$100,'graph data'!$A77+2,FALSE)/'graph data'!$CE$21</f>
        <v>0.03730794664104044</v>
      </c>
      <c r="V77">
        <f>VLOOKUP(V$20,'paste data'!$A$2:$CN$100,'graph data'!$A77+2,FALSE)/'graph data'!$CE$21</f>
        <v>0.11967469595571766</v>
      </c>
      <c r="W77">
        <f>VLOOKUP(W$20,'paste data'!$A$2:$CN$100,'graph data'!$A77+2,FALSE)/'graph data'!$CE$21</f>
        <v>0.03313662251023609</v>
      </c>
      <c r="X77">
        <f>VLOOKUP(X$20,'paste data'!$A$2:$CN$100,'graph data'!$A77+2,FALSE)/'graph data'!$CE$21</f>
        <v>-0.03968125212047635</v>
      </c>
      <c r="Y77">
        <f>VLOOKUP(Y$20,'paste data'!$A$2:$CN$100,'graph data'!$A77+2,FALSE)/'graph data'!$CE$21</f>
        <v>-0.034491132642985874</v>
      </c>
      <c r="Z77">
        <f>VLOOKUP(Z$20,'paste data'!$A$2:$CN$100,'graph data'!$A77+2,FALSE)/'graph data'!$CE$21</f>
        <v>-0.007378442274394932</v>
      </c>
      <c r="AA77">
        <f>VLOOKUP(AA$20,'paste data'!$A$2:$CN$100,'graph data'!$A77+2,FALSE)/'graph data'!$CE$21</f>
        <v>-0.17903859898792157</v>
      </c>
      <c r="AB77">
        <f>VLOOKUP(AB$20,'paste data'!$A$2:$CN$100,'graph data'!$A77+2,FALSE)/'graph data'!$CE$21</f>
        <v>-0.042871253987022344</v>
      </c>
      <c r="AD77">
        <f t="shared" si="28"/>
        <v>56</v>
      </c>
      <c r="AE77">
        <f>VLOOKUP(AE$20,'paste data'!$A$2:$CN$100,'graph data'!$AD77+2,FALSE)/'graph data'!$CE$21</f>
        <v>-0.00301189926442068</v>
      </c>
      <c r="AF77">
        <f>VLOOKUP(AF$20,'paste data'!$A$2:$CN$100,'graph data'!$AD77+2,FALSE)/'graph data'!$CE$21</f>
        <v>0.4069587745532649</v>
      </c>
      <c r="AG77">
        <f>VLOOKUP(AG$20,'paste data'!$A$2:$CN$100,'graph data'!$AD77+2,FALSE)/'graph data'!$CE$21</f>
        <v>-0.40997067381768554</v>
      </c>
      <c r="AH77">
        <f>VLOOKUP(AH$20,'paste data'!$A$2:$CN$100,'graph data'!$AD77+2,FALSE)/'graph data'!$CE$21</f>
        <v>-0.016890478362365572</v>
      </c>
      <c r="AI77">
        <f>VLOOKUP(AI$20,'paste data'!$A$2:$CN$100,'graph data'!$AD77+2,FALSE)/'graph data'!$CE$21</f>
        <v>0.04021887326871114</v>
      </c>
      <c r="AJ77">
        <f>VLOOKUP(AJ$20,'paste data'!$A$2:$CN$100,'graph data'!$AD77+2,FALSE)/'graph data'!$CE$21</f>
        <v>-0.057109351631076714</v>
      </c>
      <c r="AK77">
        <f>VLOOKUP(AK$20,'paste data'!$A$2:$CN$100,'graph data'!$AD77+2,FALSE)/'graph data'!$CE$21</f>
        <v>0.013878579097944894</v>
      </c>
      <c r="AL77">
        <f>VLOOKUP(AL$20,'paste data'!$A$2:$CN$100,'graph data'!$AD77+2,FALSE)/'graph data'!$CE$21</f>
        <v>0.3667399012845538</v>
      </c>
      <c r="AM77">
        <f>VLOOKUP(AM$20,'paste data'!$A$2:$CN$100,'graph data'!$AD77+2,FALSE)/'graph data'!$CE$21</f>
        <v>-0.3528613221866089</v>
      </c>
      <c r="AN77">
        <f>VLOOKUP(AN$20,'paste data'!$A$2:$CN$100,'graph data'!$AD77+2,FALSE)/'graph data'!$CE$21</f>
        <v>0</v>
      </c>
      <c r="AO77">
        <f>VLOOKUP(AO$20,'paste data'!$A$2:$CN$100,'graph data'!$AD77+2,FALSE)/'graph data'!$CE$21</f>
        <v>0</v>
      </c>
      <c r="AP77">
        <f>VLOOKUP(AP$20,'paste data'!$A$2:$CN$100,'graph data'!$AD77+2,FALSE)/'graph data'!$CE$21</f>
        <v>0</v>
      </c>
      <c r="AQ77">
        <f>VLOOKUP(AQ$20,'paste data'!$A$2:$CN$100,'graph data'!$AD77+2,FALSE)/'graph data'!$CE$21</f>
        <v>-0.045732740851687055</v>
      </c>
      <c r="AR77">
        <f>VLOOKUP(AR$20,'paste data'!$A$2:$CN$100,'graph data'!$AD77+2,FALSE)/'graph data'!$CE$21</f>
        <v>0.00298313592554267</v>
      </c>
      <c r="AS77">
        <f>VLOOKUP(AS$20,'paste data'!$A$2:$CN$100,'graph data'!$AD77+2,FALSE)/'graph data'!$CE$21</f>
        <v>-0.03207856230877677</v>
      </c>
      <c r="AT77">
        <f>VLOOKUP(AT$20,'paste data'!$A$2:$CN$100,'graph data'!$AD77+2,FALSE)/'graph data'!$CE$21</f>
        <v>0.01447998149532967</v>
      </c>
      <c r="AU77">
        <f>VLOOKUP(AU$20,'paste data'!$A$2:$CN$100,'graph data'!$AD77+2,FALSE)/'graph data'!$CE$21</f>
        <v>0.07422676483753637</v>
      </c>
      <c r="AV77">
        <f>VLOOKUP(AV$20,'paste data'!$A$2:$CN$100,'graph data'!$AD77+2,FALSE)/'graph data'!$CE$21</f>
        <v>9.071244934475669E-08</v>
      </c>
      <c r="AW77">
        <f>VLOOKUP(AW$20,'paste data'!$A$2:$CN$100,'graph data'!$AD77+2,FALSE)/'graph data'!$CE$21</f>
        <v>0.014190838938198724</v>
      </c>
      <c r="AX77">
        <f>VLOOKUP(AX$20,'paste data'!$A$2:$CN$100,'graph data'!$AD77+2,FALSE)/'graph data'!$CE$21</f>
        <v>0.0449074384539471</v>
      </c>
      <c r="AY77">
        <f>VLOOKUP(AY$20,'paste data'!$A$2:$CN$100,'graph data'!$AD77+2,FALSE)/'graph data'!$CE$21</f>
        <v>0.2078424249321035</v>
      </c>
      <c r="AZ77">
        <f>VLOOKUP(AZ$20,'paste data'!$A$2:$CN$100,'graph data'!$AD77+2,FALSE)/'graph data'!$CE$21</f>
        <v>0.09979910824785516</v>
      </c>
      <c r="BA77">
        <f>VLOOKUP(BA$20,'paste data'!$A$2:$CN$100,'graph data'!$AD77+2,FALSE)/'graph data'!$CE$21</f>
        <v>-0.0457328315641364</v>
      </c>
      <c r="BB77">
        <f>VLOOKUP(BB$20,'paste data'!$A$2:$CN$100,'graph data'!$AD77+2,FALSE)/'graph data'!$CE$21</f>
        <v>-0.011207703012656054</v>
      </c>
      <c r="BC77">
        <f>VLOOKUP(BC$20,'paste data'!$A$2:$CN$100,'graph data'!$AD77+2,FALSE)/'graph data'!$CE$21</f>
        <v>-0.07698600076272388</v>
      </c>
      <c r="BD77">
        <f>VLOOKUP(BD$20,'paste data'!$A$2:$CN$100,'graph data'!$AD77+2,FALSE)/'graph data'!$CE$21</f>
        <v>-0.19336244343677383</v>
      </c>
      <c r="BE77">
        <f>VLOOKUP(BE$20,'paste data'!$A$2:$CN$100,'graph data'!$AD77+2,FALSE)/'graph data'!$CE$21</f>
        <v>-0.025572343410318787</v>
      </c>
      <c r="BG77">
        <f t="shared" si="19"/>
        <v>0.4069587745532649</v>
      </c>
      <c r="BH77">
        <f t="shared" si="20"/>
        <v>-0.40997067381768554</v>
      </c>
      <c r="BI77">
        <f t="shared" si="21"/>
        <v>0.30715966630540975</v>
      </c>
      <c r="BJ77">
        <f t="shared" si="22"/>
        <v>-0.38439833040736676</v>
      </c>
      <c r="BL77">
        <f t="shared" si="29"/>
        <v>56</v>
      </c>
      <c r="BM77">
        <f>VLOOKUP(BM$20,'paste data'!$A$2:$CN$100,'graph data'!$BL77+2,FALSE)/$CE$21</f>
        <v>0.08624662385794529</v>
      </c>
      <c r="BN77">
        <f>VLOOKUP(BN$20,'paste data'!$A$2:$CN$100,'graph data'!$BL77+2,FALSE)/$CE$21</f>
        <v>0.6517975437686975</v>
      </c>
      <c r="BO77">
        <f>VLOOKUP(BO$20,'paste data'!$A$2:$CN$100,'graph data'!$BL77+2,FALSE)/$CE$21</f>
        <v>0.15775048471781422</v>
      </c>
      <c r="BP77">
        <f>VLOOKUP(BP$20,'paste data'!$A$2:$CN$100,'graph data'!$BL77+2,FALSE)/$CE$21</f>
        <v>0.0006609686307988273</v>
      </c>
      <c r="BQ77">
        <f>VLOOKUP(BQ$20,'paste data'!$A$2:$CN$100,'graph data'!$BL77+2,FALSE)/$CE$21</f>
        <v>0.03741482013129768</v>
      </c>
      <c r="BR77">
        <f>VLOOKUP(BR$20,'paste data'!$A$2:$CN$100,'graph data'!$BL77+2,FALSE)/$CE$21</f>
        <v>0.11967469595571772</v>
      </c>
      <c r="BS77">
        <f>VLOOKUP(BS$20,'paste data'!$A$2:$CN$100,'graph data'!$BL77+2,FALSE)/$CE$21</f>
        <v>0.4940470590508833</v>
      </c>
      <c r="BT77">
        <f>VLOOKUP(BT$20,'paste data'!$A$2:$CN$100,'graph data'!$BL77+2,FALSE)/$CE$21</f>
        <v>0</v>
      </c>
      <c r="BU77">
        <f>VLOOKUP(BU$20,'paste data'!$A$2:$CN$100,'graph data'!$BL77+2,FALSE)/$CE$21</f>
        <v>0.023015492971840395</v>
      </c>
      <c r="BV77">
        <f>VLOOKUP(BV$20,'paste data'!$A$2:$CN$100,'graph data'!$BL77+2,FALSE)/$CE$21</f>
        <v>0.081570273603996</v>
      </c>
      <c r="BW77">
        <f>VLOOKUP(BW$20,'paste data'!$A$2:$CN$100,'graph data'!$BL77+2,FALSE)/$CE$21</f>
        <v>0</v>
      </c>
      <c r="BX77">
        <f>VLOOKUP(BX$20,'paste data'!$A$2:$CN$100,'graph data'!$BL77+2,FALSE)/$CE$21</f>
        <v>0.4710315660790429</v>
      </c>
      <c r="BY77">
        <f>VLOOKUP(BY$20,'paste data'!$A$2:$CN$100,'graph data'!$BL77+2,FALSE)/$CE$21</f>
        <v>0.5655509199107521</v>
      </c>
      <c r="BZ77">
        <f>VLOOKUP(BZ$20,'paste data'!$A$2:$CN$100,'graph data'!$BL77+2,FALSE)/$CE$21</f>
        <v>0.5052385926903677</v>
      </c>
      <c r="CA77">
        <f>VLOOKUP(CA$20,'paste data'!$A$2:$CN$100,'graph data'!$BL77+2,FALSE)/$CE$21</f>
        <v>0</v>
      </c>
      <c r="CB77">
        <f>VLOOKUP(CB$20,'paste data'!$A$2:$CN$100,'graph data'!$BL77+2,FALSE)/$CE$21</f>
        <v>0.06031232722038443</v>
      </c>
      <c r="CC77">
        <f t="shared" si="23"/>
        <v>0.5526018396830389</v>
      </c>
      <c r="CF77">
        <f>VLOOKUP(CF$20,'paste data'!$A$2:$CN$100,'graph data'!$BL77+2,FALSE)</f>
        <v>243223.34759024496</v>
      </c>
      <c r="CH77">
        <v>56</v>
      </c>
      <c r="CI77">
        <f>VLOOKUP(CI$20,'paste data'!$A$2:$CN$100,'graph data'!$CH77+2,FALSE)/'graph data'!$CE$21</f>
        <v>0.08624662385794529</v>
      </c>
      <c r="CJ77">
        <f>VLOOKUP(CJ$20,'paste data'!$A$2:$CN$100,'graph data'!$CH77+2,FALSE)/'graph data'!$CE$21</f>
        <v>-0.00301189926442068</v>
      </c>
      <c r="CK77">
        <f>VLOOKUP(CK$20,'paste data'!$A$2:$CN$100,'graph data'!$CH77+2,FALSE)/'graph data'!$CE$21</f>
        <v>-0.07526562614371038</v>
      </c>
      <c r="CL77">
        <f t="shared" si="24"/>
        <v>0.16452414926607634</v>
      </c>
      <c r="CM77">
        <f t="shared" si="16"/>
        <v>0.15360873893278026</v>
      </c>
      <c r="CN77">
        <f t="shared" si="17"/>
        <v>0.010915410333296289</v>
      </c>
      <c r="CO77" s="24">
        <f t="shared" si="18"/>
        <v>2.0816681711721685E-16</v>
      </c>
      <c r="CR77">
        <f>VLOOKUP(CR$20,'paste data'!$A$2:$CN$100,'graph data'!$CH77+2,FALSE)/'graph data'!$CE$21</f>
        <v>0.025537453538261576</v>
      </c>
      <c r="CS77">
        <f>VLOOKUP(CS$20,'paste data'!$A$2:$CN$100,'graph data'!$CH77+2,FALSE)/'graph data'!$CE$21</f>
        <v>0.014622043204965287</v>
      </c>
      <c r="CT77">
        <f>VLOOKUP(CT$20,'paste data'!$A$2:$CN$100,'graph data'!$CH77+2,FALSE)/'graph data'!$CE$21</f>
        <v>0.6185833261034256</v>
      </c>
      <c r="CU77">
        <f>VLOOKUP(CU$20,'paste data'!$A$2:$CN$100,'graph data'!$CH77+2,FALSE)/'graph data'!$CE$21</f>
        <v>0.4649745871706453</v>
      </c>
      <c r="CV77">
        <f>VLOOKUP(CV$20,'paste data'!$A$2:$CN$100,'graph data'!$CH77+2,FALSE)/'graph data'!$CE$21</f>
        <v>0.07422676483753637</v>
      </c>
      <c r="CW77" s="8">
        <f t="shared" si="25"/>
        <v>5.3912207385241375</v>
      </c>
      <c r="CY77" s="5">
        <f t="shared" si="26"/>
        <v>0.39074782233310895</v>
      </c>
    </row>
    <row r="78" spans="1:103" ht="12.75">
      <c r="A78">
        <f t="shared" si="27"/>
        <v>57</v>
      </c>
      <c r="B78">
        <f>VLOOKUP(B$20,'paste data'!$A$2:$CN$100,'graph data'!$A78+2,FALSE)/'graph data'!$CE$21</f>
        <v>-0.00879140268299225</v>
      </c>
      <c r="C78">
        <f>VLOOKUP(C$20,'paste data'!$A$2:$CN$100,'graph data'!$A78+2,FALSE)/'graph data'!$CE$21</f>
        <v>0.04546490040725911</v>
      </c>
      <c r="D78">
        <f>VLOOKUP(D$20,'paste data'!$A$2:$CN$100,'graph data'!$A78+2,FALSE)/'graph data'!$CE$21</f>
        <v>-0.05425630309025136</v>
      </c>
      <c r="E78">
        <f>VLOOKUP(E$20,'paste data'!$A$2:$CN$100,'graph data'!$A78+2,FALSE)/'graph data'!$CE$21</f>
        <v>0.22996664168009062</v>
      </c>
      <c r="F78">
        <f>VLOOKUP(F$20,'paste data'!$A$2:$CN$100,'graph data'!$A78+2,FALSE)/'graph data'!$CE$21</f>
        <v>-0.284222944770342</v>
      </c>
      <c r="G78">
        <f>VLOOKUP(G$20,'paste data'!$A$2:$CN$100,'graph data'!$A78+2,FALSE)/'graph data'!$CE$21</f>
        <v>-0.03658663192626861</v>
      </c>
      <c r="H78">
        <f>VLOOKUP(H$20,'paste data'!$A$2:$CN$100,'graph data'!$A78+2,FALSE)/'graph data'!$CE$21</f>
        <v>0.0006609686307988274</v>
      </c>
      <c r="I78">
        <f>VLOOKUP(I$20,'paste data'!$A$2:$CN$100,'graph data'!$A78+2,FALSE)/'graph data'!$CE$21</f>
        <v>0.37131868539239365</v>
      </c>
      <c r="J78">
        <f>VLOOKUP(J$20,'paste data'!$A$2:$CN$100,'graph data'!$A78+2,FALSE)/'graph data'!$CE$21</f>
        <v>-0.3147185789264787</v>
      </c>
      <c r="K78">
        <f>VLOOKUP(K$20,'paste data'!$A$2:$CN$100,'graph data'!$A78+2,FALSE)/'graph data'!$CE$21</f>
        <v>0</v>
      </c>
      <c r="L78">
        <f>VLOOKUP(L$20,'paste data'!$A$2:$CN$100,'graph data'!$A78+2,FALSE)/'graph data'!$CE$21</f>
        <v>0</v>
      </c>
      <c r="M78">
        <f>VLOOKUP(M$20,'paste data'!$A$2:$CN$100,'graph data'!$A78+2,FALSE)/'graph data'!$CE$21</f>
        <v>0</v>
      </c>
      <c r="N78">
        <f>VLOOKUP(N$20,'paste data'!$A$2:$CN$100,'graph data'!$A78+2,FALSE)/'graph data'!$CE$21</f>
        <v>-0.03658663192626861</v>
      </c>
      <c r="O78">
        <f>VLOOKUP(O$20,'paste data'!$A$2:$CN$100,'graph data'!$A78+2,FALSE)/'graph data'!$CE$21</f>
        <v>0.007127789875721604</v>
      </c>
      <c r="P78">
        <f>VLOOKUP(P$20,'paste data'!$A$2:$CN$100,'graph data'!$A78+2,FALSE)/'graph data'!$CE$21</f>
        <v>0.03035783883935851</v>
      </c>
      <c r="Q78">
        <f>VLOOKUP(Q$20,'paste data'!$A$2:$CN$100,'graph data'!$A78+2,FALSE)/'graph data'!$CE$21</f>
        <v>-0.04838346409122381</v>
      </c>
      <c r="R78">
        <f>VLOOKUP(R$20,'paste data'!$A$2:$CN$100,'graph data'!$A78+2,FALSE)/'graph data'!$CE$21</f>
        <v>-0.006771835787839045</v>
      </c>
      <c r="S78">
        <f>VLOOKUP(S$20,'paste data'!$A$2:$CN$100,'graph data'!$A78+2,FALSE)/'graph data'!$CE$21</f>
        <v>0.0006609686307988274</v>
      </c>
      <c r="T78">
        <f>VLOOKUP(T$20,'paste data'!$A$2:$CN$100,'graph data'!$A78+2,FALSE)/'graph data'!$CE$21</f>
        <v>0.038985489892936966</v>
      </c>
      <c r="U78">
        <f>VLOOKUP(U$20,'paste data'!$A$2:$CN$100,'graph data'!$A78+2,FALSE)/'graph data'!$CE$21</f>
        <v>0.037080663293290524</v>
      </c>
      <c r="V78">
        <f>VLOOKUP(V$20,'paste data'!$A$2:$CN$100,'graph data'!$A78+2,FALSE)/'graph data'!$CE$21</f>
        <v>0.11967469595571766</v>
      </c>
      <c r="W78">
        <f>VLOOKUP(W$20,'paste data'!$A$2:$CN$100,'graph data'!$A78+2,FALSE)/'graph data'!$CE$21</f>
        <v>0.033564823907346664</v>
      </c>
      <c r="X78">
        <f>VLOOKUP(X$20,'paste data'!$A$2:$CN$100,'graph data'!$A78+2,FALSE)/'graph data'!$CE$21</f>
        <v>-0.03724760055706744</v>
      </c>
      <c r="Y78">
        <f>VLOOKUP(Y$20,'paste data'!$A$2:$CN$100,'graph data'!$A78+2,FALSE)/'graph data'!$CE$21</f>
        <v>-0.03185770001721536</v>
      </c>
      <c r="Z78">
        <f>VLOOKUP(Z$20,'paste data'!$A$2:$CN$100,'graph data'!$A78+2,FALSE)/'graph data'!$CE$21</f>
        <v>-0.006722824453932011</v>
      </c>
      <c r="AA78">
        <f>VLOOKUP(AA$20,'paste data'!$A$2:$CN$100,'graph data'!$A78+2,FALSE)/'graph data'!$CE$21</f>
        <v>-0.16805816004694146</v>
      </c>
      <c r="AB78">
        <f>VLOOKUP(AB$20,'paste data'!$A$2:$CN$100,'graph data'!$A78+2,FALSE)/'graph data'!$CE$21</f>
        <v>-0.040336659695185705</v>
      </c>
      <c r="AD78">
        <f t="shared" si="28"/>
        <v>57</v>
      </c>
      <c r="AE78">
        <f>VLOOKUP(AE$20,'paste data'!$A$2:$CN$100,'graph data'!$AD78+2,FALSE)/'graph data'!$CE$21</f>
        <v>0.04546490040725911</v>
      </c>
      <c r="AF78">
        <f>VLOOKUP(AF$20,'paste data'!$A$2:$CN$100,'graph data'!$AD78+2,FALSE)/'graph data'!$CE$21</f>
        <v>0.41200615923630657</v>
      </c>
      <c r="AG78">
        <f>VLOOKUP(AG$20,'paste data'!$A$2:$CN$100,'graph data'!$AD78+2,FALSE)/'graph data'!$CE$21</f>
        <v>-0.3665412588290475</v>
      </c>
      <c r="AH78">
        <f>VLOOKUP(AH$20,'paste data'!$A$2:$CN$100,'graph data'!$AD78+2,FALSE)/'graph data'!$CE$21</f>
        <v>-0.011135206058655837</v>
      </c>
      <c r="AI78">
        <f>VLOOKUP(AI$20,'paste data'!$A$2:$CN$100,'graph data'!$AD78+2,FALSE)/'graph data'!$CE$21</f>
        <v>0.04068747384391289</v>
      </c>
      <c r="AJ78">
        <f>VLOOKUP(AJ$20,'paste data'!$A$2:$CN$100,'graph data'!$AD78+2,FALSE)/'graph data'!$CE$21</f>
        <v>-0.051822679902568725</v>
      </c>
      <c r="AK78">
        <f>VLOOKUP(AK$20,'paste data'!$A$2:$CN$100,'graph data'!$AD78+2,FALSE)/'graph data'!$CE$21</f>
        <v>0.05660010646591495</v>
      </c>
      <c r="AL78">
        <f>VLOOKUP(AL$20,'paste data'!$A$2:$CN$100,'graph data'!$AD78+2,FALSE)/'graph data'!$CE$21</f>
        <v>0.37131868539239365</v>
      </c>
      <c r="AM78">
        <f>VLOOKUP(AM$20,'paste data'!$A$2:$CN$100,'graph data'!$AD78+2,FALSE)/'graph data'!$CE$21</f>
        <v>-0.3147185789264787</v>
      </c>
      <c r="AN78">
        <f>VLOOKUP(AN$20,'paste data'!$A$2:$CN$100,'graph data'!$AD78+2,FALSE)/'graph data'!$CE$21</f>
        <v>0</v>
      </c>
      <c r="AO78">
        <f>VLOOKUP(AO$20,'paste data'!$A$2:$CN$100,'graph data'!$AD78+2,FALSE)/'graph data'!$CE$21</f>
        <v>0</v>
      </c>
      <c r="AP78">
        <f>VLOOKUP(AP$20,'paste data'!$A$2:$CN$100,'graph data'!$AD78+2,FALSE)/'graph data'!$CE$21</f>
        <v>0</v>
      </c>
      <c r="AQ78">
        <f>VLOOKUP(AQ$20,'paste data'!$A$2:$CN$100,'graph data'!$AD78+2,FALSE)/'graph data'!$CE$21</f>
        <v>-0.03553017341239535</v>
      </c>
      <c r="AR78">
        <f>VLOOKUP(AR$20,'paste data'!$A$2:$CN$100,'graph data'!$AD78+2,FALSE)/'graph data'!$CE$21</f>
        <v>0.004686701254462571</v>
      </c>
      <c r="AS78">
        <f>VLOOKUP(AS$20,'paste data'!$A$2:$CN$100,'graph data'!$AD78+2,FALSE)/'graph data'!$CE$21</f>
        <v>-0.023943007388922584</v>
      </c>
      <c r="AT78">
        <f>VLOOKUP(AT$20,'paste data'!$A$2:$CN$100,'graph data'!$AD78+2,FALSE)/'graph data'!$CE$21</f>
        <v>0.0404357495804682</v>
      </c>
      <c r="AU78">
        <f>VLOOKUP(AU$20,'paste data'!$A$2:$CN$100,'graph data'!$AD78+2,FALSE)/'graph data'!$CE$21</f>
        <v>0.07095083643230211</v>
      </c>
      <c r="AV78">
        <f>VLOOKUP(AV$20,'paste data'!$A$2:$CN$100,'graph data'!$AD78+2,FALSE)/'graph data'!$CE$21</f>
        <v>4.552796637134953E-07</v>
      </c>
      <c r="AW78">
        <f>VLOOKUP(AW$20,'paste data'!$A$2:$CN$100,'graph data'!$AD78+2,FALSE)/'graph data'!$CE$21</f>
        <v>0.015373820919731792</v>
      </c>
      <c r="AX78">
        <f>VLOOKUP(AX$20,'paste data'!$A$2:$CN$100,'graph data'!$AD78+2,FALSE)/'graph data'!$CE$21</f>
        <v>0.04655082002942606</v>
      </c>
      <c r="AY78">
        <f>VLOOKUP(AY$20,'paste data'!$A$2:$CN$100,'graph data'!$AD78+2,FALSE)/'graph data'!$CE$21</f>
        <v>0.2163007222082973</v>
      </c>
      <c r="AZ78">
        <f>VLOOKUP(AZ$20,'paste data'!$A$2:$CN$100,'graph data'!$AD78+2,FALSE)/'graph data'!$CE$21</f>
        <v>0.09309286695527483</v>
      </c>
      <c r="BA78">
        <f>VLOOKUP(BA$20,'paste data'!$A$2:$CN$100,'graph data'!$AD78+2,FALSE)/'graph data'!$CE$21</f>
        <v>-0.03553062869205907</v>
      </c>
      <c r="BB78">
        <f>VLOOKUP(BB$20,'paste data'!$A$2:$CN$100,'graph data'!$AD78+2,FALSE)/'graph data'!$CE$21</f>
        <v>-0.010687119665269222</v>
      </c>
      <c r="BC78">
        <f>VLOOKUP(BC$20,'paste data'!$A$2:$CN$100,'graph data'!$AD78+2,FALSE)/'graph data'!$CE$21</f>
        <v>-0.07049382741834864</v>
      </c>
      <c r="BD78">
        <f>VLOOKUP(BD$20,'paste data'!$A$2:$CN$100,'graph data'!$AD78+2,FALSE)/'graph data'!$CE$21</f>
        <v>-0.1758649726278291</v>
      </c>
      <c r="BE78">
        <f>VLOOKUP(BE$20,'paste data'!$A$2:$CN$100,'graph data'!$AD78+2,FALSE)/'graph data'!$CE$21</f>
        <v>-0.02214203052297272</v>
      </c>
      <c r="BG78">
        <f t="shared" si="19"/>
        <v>0.41200615923630657</v>
      </c>
      <c r="BH78">
        <f t="shared" si="20"/>
        <v>-0.3665412588290475</v>
      </c>
      <c r="BI78">
        <f t="shared" si="21"/>
        <v>0.3189132922810317</v>
      </c>
      <c r="BJ78">
        <f t="shared" si="22"/>
        <v>-0.3443992283060748</v>
      </c>
      <c r="BL78">
        <f t="shared" si="29"/>
        <v>57</v>
      </c>
      <c r="BM78">
        <f>VLOOKUP(BM$20,'paste data'!$A$2:$CN$100,'graph data'!$BL78+2,FALSE)/$CE$21</f>
        <v>0.14069087502265365</v>
      </c>
      <c r="BN78">
        <f>VLOOKUP(BN$20,'paste data'!$A$2:$CN$100,'graph data'!$BL78+2,FALSE)/$CE$21</f>
        <v>0.6477110874087016</v>
      </c>
      <c r="BO78">
        <f>VLOOKUP(BO$20,'paste data'!$A$2:$CN$100,'graph data'!$BL78+2,FALSE)/$CE$21</f>
        <v>0.1593211544794535</v>
      </c>
      <c r="BP78">
        <f>VLOOKUP(BP$20,'paste data'!$A$2:$CN$100,'graph data'!$BL78+2,FALSE)/$CE$21</f>
        <v>0.0006609686307988273</v>
      </c>
      <c r="BQ78">
        <f>VLOOKUP(BQ$20,'paste data'!$A$2:$CN$100,'graph data'!$BL78+2,FALSE)/$CE$21</f>
        <v>0.038985489892936945</v>
      </c>
      <c r="BR78">
        <f>VLOOKUP(BR$20,'paste data'!$A$2:$CN$100,'graph data'!$BL78+2,FALSE)/$CE$21</f>
        <v>0.11967469595571772</v>
      </c>
      <c r="BS78">
        <f>VLOOKUP(BS$20,'paste data'!$A$2:$CN$100,'graph data'!$BL78+2,FALSE)/$CE$21</f>
        <v>0.48838993292924815</v>
      </c>
      <c r="BT78">
        <f>VLOOKUP(BT$20,'paste data'!$A$2:$CN$100,'graph data'!$BL78+2,FALSE)/$CE$21</f>
        <v>0</v>
      </c>
      <c r="BU78">
        <f>VLOOKUP(BU$20,'paste data'!$A$2:$CN$100,'graph data'!$BL78+2,FALSE)/$CE$21</f>
        <v>0.0240099315209754</v>
      </c>
      <c r="BV78">
        <f>VLOOKUP(BV$20,'paste data'!$A$2:$CN$100,'graph data'!$BL78+2,FALSE)/$CE$21</f>
        <v>0.08123467226734919</v>
      </c>
      <c r="BW78">
        <f>VLOOKUP(BW$20,'paste data'!$A$2:$CN$100,'graph data'!$BL78+2,FALSE)/$CE$21</f>
        <v>0</v>
      </c>
      <c r="BX78">
        <f>VLOOKUP(BX$20,'paste data'!$A$2:$CN$100,'graph data'!$BL78+2,FALSE)/$CE$21</f>
        <v>0.46438000140827274</v>
      </c>
      <c r="BY78">
        <f>VLOOKUP(BY$20,'paste data'!$A$2:$CN$100,'graph data'!$BL78+2,FALSE)/$CE$21</f>
        <v>0.507020212386048</v>
      </c>
      <c r="BZ78">
        <f>VLOOKUP(BZ$20,'paste data'!$A$2:$CN$100,'graph data'!$BL78+2,FALSE)/$CE$21</f>
        <v>0.4507590400812986</v>
      </c>
      <c r="CA78">
        <f>VLOOKUP(CA$20,'paste data'!$A$2:$CN$100,'graph data'!$BL78+2,FALSE)/$CE$21</f>
        <v>0</v>
      </c>
      <c r="CB78">
        <f>VLOOKUP(CB$20,'paste data'!$A$2:$CN$100,'graph data'!$BL78+2,FALSE)/$CE$21</f>
        <v>0.05626117230474941</v>
      </c>
      <c r="CC78">
        <f t="shared" si="23"/>
        <v>0.5456146736756219</v>
      </c>
      <c r="CF78">
        <f>VLOOKUP(CF$20,'paste data'!$A$2:$CN$100,'graph data'!$BL78+2,FALSE)</f>
        <v>218051.37081540277</v>
      </c>
      <c r="CH78">
        <v>57</v>
      </c>
      <c r="CI78">
        <f>VLOOKUP(CI$20,'paste data'!$A$2:$CN$100,'graph data'!$CH78+2,FALSE)/'graph data'!$CE$21</f>
        <v>0.14069087502265365</v>
      </c>
      <c r="CJ78">
        <f>VLOOKUP(CJ$20,'paste data'!$A$2:$CN$100,'graph data'!$CH78+2,FALSE)/'graph data'!$CE$21</f>
        <v>0.04546490040725911</v>
      </c>
      <c r="CK78">
        <f>VLOOKUP(CK$20,'paste data'!$A$2:$CN$100,'graph data'!$CH78+2,FALSE)/'graph data'!$CE$21</f>
        <v>-0.05425630309025136</v>
      </c>
      <c r="CL78">
        <f t="shared" si="24"/>
        <v>0.1494822777056459</v>
      </c>
      <c r="CM78">
        <f t="shared" si="16"/>
        <v>0.13902016714750337</v>
      </c>
      <c r="CN78">
        <f t="shared" si="17"/>
        <v>0.010462110558142598</v>
      </c>
      <c r="CO78" s="24">
        <f t="shared" si="18"/>
        <v>0</v>
      </c>
      <c r="CR78">
        <f>VLOOKUP(CR$20,'paste data'!$A$2:$CN$100,'graph data'!$CH78+2,FALSE)/'graph data'!$CE$21</f>
        <v>0.024476923370964066</v>
      </c>
      <c r="CS78">
        <f>VLOOKUP(CS$20,'paste data'!$A$2:$CN$100,'graph data'!$CH78+2,FALSE)/'graph data'!$CE$21</f>
        <v>0.014014812812821468</v>
      </c>
      <c r="CT78">
        <f>VLOOKUP(CT$20,'paste data'!$A$2:$CN$100,'graph data'!$CH78+2,FALSE)/'graph data'!$CE$21</f>
        <v>0.5914232825210538</v>
      </c>
      <c r="CU78">
        <f>VLOOKUP(CU$20,'paste data'!$A$2:$CN$100,'graph data'!$CH78+2,FALSE)/'graph data'!$CE$21</f>
        <v>0.45240311537355044</v>
      </c>
      <c r="CV78">
        <f>VLOOKUP(CV$20,'paste data'!$A$2:$CN$100,'graph data'!$CH78+2,FALSE)/'graph data'!$CE$21</f>
        <v>0.07095083643230211</v>
      </c>
      <c r="CW78" s="8">
        <f t="shared" si="25"/>
        <v>3.2155824981592143</v>
      </c>
      <c r="CY78" s="5">
        <f t="shared" si="26"/>
        <v>0.38145227894124834</v>
      </c>
    </row>
    <row r="79" spans="1:103" ht="12.75">
      <c r="A79">
        <f t="shared" si="27"/>
        <v>58</v>
      </c>
      <c r="B79">
        <f>VLOOKUP(B$20,'paste data'!$A$2:$CN$100,'graph data'!$A79+2,FALSE)/'graph data'!$CE$21</f>
        <v>0.05439481091264007</v>
      </c>
      <c r="C79">
        <f>VLOOKUP(C$20,'paste data'!$A$2:$CN$100,'graph data'!$A79+2,FALSE)/'graph data'!$CE$21</f>
        <v>0.08728084919262649</v>
      </c>
      <c r="D79">
        <f>VLOOKUP(D$20,'paste data'!$A$2:$CN$100,'graph data'!$A79+2,FALSE)/'graph data'!$CE$21</f>
        <v>-0.032886038279986415</v>
      </c>
      <c r="E79">
        <f>VLOOKUP(E$20,'paste data'!$A$2:$CN$100,'graph data'!$A79+2,FALSE)/'graph data'!$CE$21</f>
        <v>0.23258524410883902</v>
      </c>
      <c r="F79">
        <f>VLOOKUP(F$20,'paste data'!$A$2:$CN$100,'graph data'!$A79+2,FALSE)/'graph data'!$CE$21</f>
        <v>-0.26547128238882545</v>
      </c>
      <c r="G79">
        <f>VLOOKUP(G$20,'paste data'!$A$2:$CN$100,'graph data'!$A79+2,FALSE)/'graph data'!$CE$21</f>
        <v>-0.034208083267525315</v>
      </c>
      <c r="H79">
        <f>VLOOKUP(H$20,'paste data'!$A$2:$CN$100,'graph data'!$A79+2,FALSE)/'graph data'!$CE$21</f>
        <v>0.0006609686307988274</v>
      </c>
      <c r="I79">
        <f>VLOOKUP(I$20,'paste data'!$A$2:$CN$100,'graph data'!$A79+2,FALSE)/'graph data'!$CE$21</f>
        <v>0.3737852944016749</v>
      </c>
      <c r="J79">
        <f>VLOOKUP(J$20,'paste data'!$A$2:$CN$100,'graph data'!$A79+2,FALSE)/'graph data'!$CE$21</f>
        <v>-0.28165656281609913</v>
      </c>
      <c r="K79">
        <f>VLOOKUP(K$20,'paste data'!$A$2:$CN$100,'graph data'!$A79+2,FALSE)/'graph data'!$CE$21</f>
        <v>0</v>
      </c>
      <c r="L79">
        <f>VLOOKUP(L$20,'paste data'!$A$2:$CN$100,'graph data'!$A79+2,FALSE)/'graph data'!$CE$21</f>
        <v>0</v>
      </c>
      <c r="M79">
        <f>VLOOKUP(M$20,'paste data'!$A$2:$CN$100,'graph data'!$A79+2,FALSE)/'graph data'!$CE$21</f>
        <v>0</v>
      </c>
      <c r="N79">
        <f>VLOOKUP(N$20,'paste data'!$A$2:$CN$100,'graph data'!$A79+2,FALSE)/'graph data'!$CE$21</f>
        <v>-0.034208083267525315</v>
      </c>
      <c r="O79">
        <f>VLOOKUP(O$20,'paste data'!$A$2:$CN$100,'graph data'!$A79+2,FALSE)/'graph data'!$CE$21</f>
        <v>0.011679950007018807</v>
      </c>
      <c r="P79">
        <f>VLOOKUP(P$20,'paste data'!$A$2:$CN$100,'graph data'!$A79+2,FALSE)/'graph data'!$CE$21</f>
        <v>0.030606553087673773</v>
      </c>
      <c r="Q79">
        <f>VLOOKUP(Q$20,'paste data'!$A$2:$CN$100,'graph data'!$A79+2,FALSE)/'graph data'!$CE$21</f>
        <v>-0.03765164499792819</v>
      </c>
      <c r="R79">
        <f>VLOOKUP(R$20,'paste data'!$A$2:$CN$100,'graph data'!$A79+2,FALSE)/'graph data'!$CE$21</f>
        <v>-0.003312813109225545</v>
      </c>
      <c r="S79">
        <f>VLOOKUP(S$20,'paste data'!$A$2:$CN$100,'graph data'!$A79+2,FALSE)/'graph data'!$CE$21</f>
        <v>0.0006609686307988274</v>
      </c>
      <c r="T79">
        <f>VLOOKUP(T$20,'paste data'!$A$2:$CN$100,'graph data'!$A79+2,FALSE)/'graph data'!$CE$21</f>
        <v>0.04107868471682592</v>
      </c>
      <c r="U79">
        <f>VLOOKUP(U$20,'paste data'!$A$2:$CN$100,'graph data'!$A79+2,FALSE)/'graph data'!$CE$21</f>
        <v>0.03664311372669107</v>
      </c>
      <c r="V79">
        <f>VLOOKUP(V$20,'paste data'!$A$2:$CN$100,'graph data'!$A79+2,FALSE)/'graph data'!$CE$21</f>
        <v>0.11967469595571766</v>
      </c>
      <c r="W79">
        <f>VLOOKUP(W$20,'paste data'!$A$2:$CN$100,'graph data'!$A79+2,FALSE)/'graph data'!$CE$21</f>
        <v>0.03452778107880552</v>
      </c>
      <c r="X79">
        <f>VLOOKUP(X$20,'paste data'!$A$2:$CN$100,'graph data'!$A79+2,FALSE)/'graph data'!$CE$21</f>
        <v>-0.03486905189832414</v>
      </c>
      <c r="Y79">
        <f>VLOOKUP(Y$20,'paste data'!$A$2:$CN$100,'graph data'!$A79+2,FALSE)/'graph data'!$CE$21</f>
        <v>-0.02939873470980711</v>
      </c>
      <c r="Z79">
        <f>VLOOKUP(Z$20,'paste data'!$A$2:$CN$100,'graph data'!$A79+2,FALSE)/'graph data'!$CE$21</f>
        <v>-0.0060365606390173</v>
      </c>
      <c r="AA79">
        <f>VLOOKUP(AA$20,'paste data'!$A$2:$CN$100,'graph data'!$A79+2,FALSE)/'graph data'!$CE$21</f>
        <v>-0.15732634095364584</v>
      </c>
      <c r="AB79">
        <f>VLOOKUP(AB$20,'paste data'!$A$2:$CN$100,'graph data'!$A79+2,FALSE)/'graph data'!$CE$21</f>
        <v>-0.03784059418803106</v>
      </c>
      <c r="AD79">
        <f t="shared" si="28"/>
        <v>58</v>
      </c>
      <c r="AE79">
        <f>VLOOKUP(AE$20,'paste data'!$A$2:$CN$100,'graph data'!$AD79+2,FALSE)/'graph data'!$CE$21</f>
        <v>0.08728084919262649</v>
      </c>
      <c r="AF79">
        <f>VLOOKUP(AF$20,'paste data'!$A$2:$CN$100,'graph data'!$AD79+2,FALSE)/'graph data'!$CE$21</f>
        <v>0.41528396260706896</v>
      </c>
      <c r="AG79">
        <f>VLOOKUP(AG$20,'paste data'!$A$2:$CN$100,'graph data'!$AD79+2,FALSE)/'graph data'!$CE$21</f>
        <v>-0.32800311341444244</v>
      </c>
      <c r="AH79">
        <f>VLOOKUP(AH$20,'paste data'!$A$2:$CN$100,'graph data'!$AD79+2,FALSE)/'graph data'!$CE$21</f>
        <v>-0.004847882392949299</v>
      </c>
      <c r="AI79">
        <f>VLOOKUP(AI$20,'paste data'!$A$2:$CN$100,'graph data'!$AD79+2,FALSE)/'graph data'!$CE$21</f>
        <v>0.04149866820539402</v>
      </c>
      <c r="AJ79">
        <f>VLOOKUP(AJ$20,'paste data'!$A$2:$CN$100,'graph data'!$AD79+2,FALSE)/'graph data'!$CE$21</f>
        <v>-0.04634655059834331</v>
      </c>
      <c r="AK79">
        <f>VLOOKUP(AK$20,'paste data'!$A$2:$CN$100,'graph data'!$AD79+2,FALSE)/'graph data'!$CE$21</f>
        <v>0.09212873158557579</v>
      </c>
      <c r="AL79">
        <f>VLOOKUP(AL$20,'paste data'!$A$2:$CN$100,'graph data'!$AD79+2,FALSE)/'graph data'!$CE$21</f>
        <v>0.3737852944016749</v>
      </c>
      <c r="AM79">
        <f>VLOOKUP(AM$20,'paste data'!$A$2:$CN$100,'graph data'!$AD79+2,FALSE)/'graph data'!$CE$21</f>
        <v>-0.28165656281609913</v>
      </c>
      <c r="AN79">
        <f>VLOOKUP(AN$20,'paste data'!$A$2:$CN$100,'graph data'!$AD79+2,FALSE)/'graph data'!$CE$21</f>
        <v>0</v>
      </c>
      <c r="AO79">
        <f>VLOOKUP(AO$20,'paste data'!$A$2:$CN$100,'graph data'!$AD79+2,FALSE)/'graph data'!$CE$21</f>
        <v>0</v>
      </c>
      <c r="AP79">
        <f>VLOOKUP(AP$20,'paste data'!$A$2:$CN$100,'graph data'!$AD79+2,FALSE)/'graph data'!$CE$21</f>
        <v>0</v>
      </c>
      <c r="AQ79">
        <f>VLOOKUP(AQ$20,'paste data'!$A$2:$CN$100,'graph data'!$AD79+2,FALSE)/'graph data'!$CE$21</f>
        <v>-0.027750529083181805</v>
      </c>
      <c r="AR79">
        <f>VLOOKUP(AR$20,'paste data'!$A$2:$CN$100,'graph data'!$AD79+2,FALSE)/'graph data'!$CE$21</f>
        <v>0.00641600312584416</v>
      </c>
      <c r="AS79">
        <f>VLOOKUP(AS$20,'paste data'!$A$2:$CN$100,'graph data'!$AD79+2,FALSE)/'graph data'!$CE$21</f>
        <v>-0.016108689768637593</v>
      </c>
      <c r="AT79">
        <f>VLOOKUP(AT$20,'paste data'!$A$2:$CN$100,'graph data'!$AD79+2,FALSE)/'graph data'!$CE$21</f>
        <v>0.0644075539699782</v>
      </c>
      <c r="AU79">
        <f>VLOOKUP(AU$20,'paste data'!$A$2:$CN$100,'graph data'!$AD79+2,FALSE)/'graph data'!$CE$21</f>
        <v>0.06516439334157284</v>
      </c>
      <c r="AV79">
        <f>VLOOKUP(AV$20,'paste data'!$A$2:$CN$100,'graph data'!$AD79+2,FALSE)/'graph data'!$CE$21</f>
        <v>9.155754360122275E-07</v>
      </c>
      <c r="AW79">
        <f>VLOOKUP(AW$20,'paste data'!$A$2:$CN$100,'graph data'!$AD79+2,FALSE)/'graph data'!$CE$21</f>
        <v>0.01671874234859534</v>
      </c>
      <c r="AX79">
        <f>VLOOKUP(AX$20,'paste data'!$A$2:$CN$100,'graph data'!$AD79+2,FALSE)/'graph data'!$CE$21</f>
        <v>0.048261586853160975</v>
      </c>
      <c r="AY79">
        <f>VLOOKUP(AY$20,'paste data'!$A$2:$CN$100,'graph data'!$AD79+2,FALSE)/'graph data'!$CE$21</f>
        <v>0.22441618482651646</v>
      </c>
      <c r="AZ79">
        <f>VLOOKUP(AZ$20,'paste data'!$A$2:$CN$100,'graph data'!$AD79+2,FALSE)/'graph data'!$CE$21</f>
        <v>0.08438786479796614</v>
      </c>
      <c r="BA79">
        <f>VLOOKUP(BA$20,'paste data'!$A$2:$CN$100,'graph data'!$AD79+2,FALSE)/'graph data'!$CE$21</f>
        <v>-0.027751444658617813</v>
      </c>
      <c r="BB79">
        <f>VLOOKUP(BB$20,'paste data'!$A$2:$CN$100,'graph data'!$AD79+2,FALSE)/'graph data'!$CE$21</f>
        <v>-0.010302739222751177</v>
      </c>
      <c r="BC79">
        <f>VLOOKUP(BC$20,'paste data'!$A$2:$CN$100,'graph data'!$AD79+2,FALSE)/'graph data'!$CE$21</f>
        <v>-0.06437027662179858</v>
      </c>
      <c r="BD79">
        <f>VLOOKUP(BD$20,'paste data'!$A$2:$CN$100,'graph data'!$AD79+2,FALSE)/'graph data'!$CE$21</f>
        <v>-0.16000863085653824</v>
      </c>
      <c r="BE79">
        <f>VLOOKUP(BE$20,'paste data'!$A$2:$CN$100,'graph data'!$AD79+2,FALSE)/'graph data'!$CE$21</f>
        <v>-0.019223471456393307</v>
      </c>
      <c r="BG79">
        <f t="shared" si="19"/>
        <v>0.41528396260706896</v>
      </c>
      <c r="BH79">
        <f t="shared" si="20"/>
        <v>-0.32800311341444244</v>
      </c>
      <c r="BI79">
        <f t="shared" si="21"/>
        <v>0.3308960978091028</v>
      </c>
      <c r="BJ79">
        <f t="shared" si="22"/>
        <v>-0.30877964195804913</v>
      </c>
      <c r="BL79">
        <f t="shared" si="29"/>
        <v>58</v>
      </c>
      <c r="BM79">
        <f>VLOOKUP(BM$20,'paste data'!$A$2:$CN$100,'graph data'!$BL79+2,FALSE)/$CE$21</f>
        <v>0.19304611262240037</v>
      </c>
      <c r="BN79">
        <f>VLOOKUP(BN$20,'paste data'!$A$2:$CN$100,'graph data'!$BL79+2,FALSE)/$CE$21</f>
        <v>0.6439914147327995</v>
      </c>
      <c r="BO79">
        <f>VLOOKUP(BO$20,'paste data'!$A$2:$CN$100,'graph data'!$BL79+2,FALSE)/$CE$21</f>
        <v>0.16141434930334245</v>
      </c>
      <c r="BP79">
        <f>VLOOKUP(BP$20,'paste data'!$A$2:$CN$100,'graph data'!$BL79+2,FALSE)/$CE$21</f>
        <v>0.0006609686307988273</v>
      </c>
      <c r="BQ79">
        <f>VLOOKUP(BQ$20,'paste data'!$A$2:$CN$100,'graph data'!$BL79+2,FALSE)/$CE$21</f>
        <v>0.041078684716825895</v>
      </c>
      <c r="BR79">
        <f>VLOOKUP(BR$20,'paste data'!$A$2:$CN$100,'graph data'!$BL79+2,FALSE)/$CE$21</f>
        <v>0.11967469595571772</v>
      </c>
      <c r="BS79">
        <f>VLOOKUP(BS$20,'paste data'!$A$2:$CN$100,'graph data'!$BL79+2,FALSE)/$CE$21</f>
        <v>0.4825770654294571</v>
      </c>
      <c r="BT79">
        <f>VLOOKUP(BT$20,'paste data'!$A$2:$CN$100,'graph data'!$BL79+2,FALSE)/$CE$21</f>
        <v>0</v>
      </c>
      <c r="BU79">
        <f>VLOOKUP(BU$20,'paste data'!$A$2:$CN$100,'graph data'!$BL79+2,FALSE)/$CE$21</f>
        <v>0.025213234223929057</v>
      </c>
      <c r="BV79">
        <f>VLOOKUP(BV$20,'paste data'!$A$2:$CN$100,'graph data'!$BL79+2,FALSE)/$CE$21</f>
        <v>0.08109131315295527</v>
      </c>
      <c r="BW79">
        <f>VLOOKUP(BW$20,'paste data'!$A$2:$CN$100,'graph data'!$BL79+2,FALSE)/$CE$21</f>
        <v>0</v>
      </c>
      <c r="BX79">
        <f>VLOOKUP(BX$20,'paste data'!$A$2:$CN$100,'graph data'!$BL79+2,FALSE)/$CE$21</f>
        <v>0.4573638312055281</v>
      </c>
      <c r="BY79">
        <f>VLOOKUP(BY$20,'paste data'!$A$2:$CN$100,'graph data'!$BL79+2,FALSE)/$CE$21</f>
        <v>0.4509453021103992</v>
      </c>
      <c r="BZ79">
        <f>VLOOKUP(BZ$20,'paste data'!$A$2:$CN$100,'graph data'!$BL79+2,FALSE)/$CE$21</f>
        <v>0.39921280829209205</v>
      </c>
      <c r="CA79">
        <f>VLOOKUP(CA$20,'paste data'!$A$2:$CN$100,'graph data'!$BL79+2,FALSE)/$CE$21</f>
        <v>0</v>
      </c>
      <c r="CB79">
        <f>VLOOKUP(CB$20,'paste data'!$A$2:$CN$100,'graph data'!$BL79+2,FALSE)/$CE$21</f>
        <v>0.05173249381830715</v>
      </c>
      <c r="CC79">
        <f t="shared" si="23"/>
        <v>0.5384551443584834</v>
      </c>
      <c r="CF79">
        <f>VLOOKUP(CF$20,'paste data'!$A$2:$CN$100,'graph data'!$BL79+2,FALSE)</f>
        <v>193935.5451436521</v>
      </c>
      <c r="CG79">
        <v>78</v>
      </c>
      <c r="CH79">
        <v>58</v>
      </c>
      <c r="CI79">
        <f>VLOOKUP(CI$20,'paste data'!$A$2:$CN$100,'graph data'!$CH79+2,FALSE)/'graph data'!$CE$21</f>
        <v>0.19304611262240037</v>
      </c>
      <c r="CJ79">
        <f>VLOOKUP(CJ$20,'paste data'!$A$2:$CN$100,'graph data'!$CH79+2,FALSE)/'graph data'!$CE$21</f>
        <v>0.08728084919262649</v>
      </c>
      <c r="CK79">
        <f>VLOOKUP(CK$20,'paste data'!$A$2:$CN$100,'graph data'!$CH79+2,FALSE)/'graph data'!$CE$21</f>
        <v>-0.032886038279986415</v>
      </c>
      <c r="CL79">
        <f t="shared" si="24"/>
        <v>0.1386513017097603</v>
      </c>
      <c r="CM79">
        <f t="shared" si="16"/>
        <v>0.12847699012072766</v>
      </c>
      <c r="CN79">
        <f t="shared" si="17"/>
        <v>0.010174311589032642</v>
      </c>
      <c r="CO79" s="24">
        <f t="shared" si="18"/>
        <v>0</v>
      </c>
      <c r="CR79">
        <f>VLOOKUP(CR$20,'paste data'!$A$2:$CN$100,'graph data'!$CH79+2,FALSE)/'graph data'!$CE$21</f>
        <v>0.023803595243336487</v>
      </c>
      <c r="CS79">
        <f>VLOOKUP(CS$20,'paste data'!$A$2:$CN$100,'graph data'!$CH79+2,FALSE)/'graph data'!$CE$21</f>
        <v>0.013629283654303844</v>
      </c>
      <c r="CT79">
        <f>VLOOKUP(CT$20,'paste data'!$A$2:$CN$100,'graph data'!$CH79+2,FALSE)/'graph data'!$CE$21</f>
        <v>0.5626001952977857</v>
      </c>
      <c r="CU79">
        <f>VLOOKUP(CU$20,'paste data'!$A$2:$CN$100,'graph data'!$CH79+2,FALSE)/'graph data'!$CE$21</f>
        <v>0.43412320517705805</v>
      </c>
      <c r="CV79">
        <f>VLOOKUP(CV$20,'paste data'!$A$2:$CN$100,'graph data'!$CH79+2,FALSE)/'graph data'!$CE$21</f>
        <v>0.06516439334157284</v>
      </c>
      <c r="CW79" s="8">
        <f t="shared" si="25"/>
        <v>2.2488057349603627</v>
      </c>
      <c r="CY79" s="5">
        <f t="shared" si="26"/>
        <v>0.3689588118354852</v>
      </c>
    </row>
    <row r="80" spans="1:103" ht="12.75">
      <c r="A80">
        <f t="shared" si="27"/>
        <v>59</v>
      </c>
      <c r="B80">
        <f>VLOOKUP(B$20,'paste data'!$A$2:$CN$100,'graph data'!$A80+2,FALSE)/'graph data'!$CE$21</f>
        <v>0.10881426020299631</v>
      </c>
      <c r="C80">
        <f>VLOOKUP(C$20,'paste data'!$A$2:$CN$100,'graph data'!$A80+2,FALSE)/'graph data'!$CE$21</f>
        <v>0.1229027034792618</v>
      </c>
      <c r="D80">
        <f>VLOOKUP(D$20,'paste data'!$A$2:$CN$100,'graph data'!$A80+2,FALSE)/'graph data'!$CE$21</f>
        <v>-0.014088443276265482</v>
      </c>
      <c r="E80">
        <f>VLOOKUP(E$20,'paste data'!$A$2:$CN$100,'graph data'!$A80+2,FALSE)/'graph data'!$CE$21</f>
        <v>0.23468581843390154</v>
      </c>
      <c r="F80">
        <f>VLOOKUP(F$20,'paste data'!$A$2:$CN$100,'graph data'!$A80+2,FALSE)/'graph data'!$CE$21</f>
        <v>-0.248774261710167</v>
      </c>
      <c r="G80">
        <f>VLOOKUP(G$20,'paste data'!$A$2:$CN$100,'graph data'!$A80+2,FALSE)/'graph data'!$CE$21</f>
        <v>-0.03211465131598783</v>
      </c>
      <c r="H80">
        <f>VLOOKUP(H$20,'paste data'!$A$2:$CN$100,'graph data'!$A80+2,FALSE)/'graph data'!$CE$21</f>
        <v>0.0006609686307988275</v>
      </c>
      <c r="I80">
        <f>VLOOKUP(I$20,'paste data'!$A$2:$CN$100,'graph data'!$A80+2,FALSE)/'graph data'!$CE$21</f>
        <v>0.37434704722407963</v>
      </c>
      <c r="J80">
        <f>VLOOKUP(J$20,'paste data'!$A$2:$CN$100,'graph data'!$A80+2,FALSE)/'graph data'!$CE$21</f>
        <v>-0.2528338396854697</v>
      </c>
      <c r="K80">
        <f>VLOOKUP(K$20,'paste data'!$A$2:$CN$100,'graph data'!$A80+2,FALSE)/'graph data'!$CE$21</f>
        <v>0</v>
      </c>
      <c r="L80">
        <f>VLOOKUP(L$20,'paste data'!$A$2:$CN$100,'graph data'!$A80+2,FALSE)/'graph data'!$CE$21</f>
        <v>0</v>
      </c>
      <c r="M80">
        <f>VLOOKUP(M$20,'paste data'!$A$2:$CN$100,'graph data'!$A80+2,FALSE)/'graph data'!$CE$21</f>
        <v>0</v>
      </c>
      <c r="N80">
        <f>VLOOKUP(N$20,'paste data'!$A$2:$CN$100,'graph data'!$A80+2,FALSE)/'graph data'!$CE$21</f>
        <v>-0.03211465131598783</v>
      </c>
      <c r="O80">
        <f>VLOOKUP(O$20,'paste data'!$A$2:$CN$100,'graph data'!$A80+2,FALSE)/'graph data'!$CE$21</f>
        <v>0.016269578566812413</v>
      </c>
      <c r="P80">
        <f>VLOOKUP(P$20,'paste data'!$A$2:$CN$100,'graph data'!$A80+2,FALSE)/'graph data'!$CE$21</f>
        <v>0.029690020361116835</v>
      </c>
      <c r="Q80">
        <f>VLOOKUP(Q$20,'paste data'!$A$2:$CN$100,'graph data'!$A80+2,FALSE)/'graph data'!$CE$21</f>
        <v>-0.028206249418698415</v>
      </c>
      <c r="R80">
        <f>VLOOKUP(R$20,'paste data'!$A$2:$CN$100,'graph data'!$A80+2,FALSE)/'graph data'!$CE$21</f>
        <v>0.00027285853049150913</v>
      </c>
      <c r="S80">
        <f>VLOOKUP(S$20,'paste data'!$A$2:$CN$100,'graph data'!$A80+2,FALSE)/'graph data'!$CE$21</f>
        <v>0.0006609686307988275</v>
      </c>
      <c r="T80">
        <f>VLOOKUP(T$20,'paste data'!$A$2:$CN$100,'graph data'!$A80+2,FALSE)/'graph data'!$CE$21</f>
        <v>0.04340152534526129</v>
      </c>
      <c r="U80">
        <f>VLOOKUP(U$20,'paste data'!$A$2:$CN$100,'graph data'!$A80+2,FALSE)/'graph data'!$CE$21</f>
        <v>0.035054643805922686</v>
      </c>
      <c r="V80">
        <f>VLOOKUP(V$20,'paste data'!$A$2:$CN$100,'graph data'!$A80+2,FALSE)/'graph data'!$CE$21</f>
        <v>0.11967469595571766</v>
      </c>
      <c r="W80">
        <f>VLOOKUP(W$20,'paste data'!$A$2:$CN$100,'graph data'!$A80+2,FALSE)/'graph data'!$CE$21</f>
        <v>0.03589398469620108</v>
      </c>
      <c r="X80">
        <f>VLOOKUP(X$20,'paste data'!$A$2:$CN$100,'graph data'!$A80+2,FALSE)/'graph data'!$CE$21</f>
        <v>-0.032775619946786655</v>
      </c>
      <c r="Y80">
        <f>VLOOKUP(Y$20,'paste data'!$A$2:$CN$100,'graph data'!$A80+2,FALSE)/'graph data'!$CE$21</f>
        <v>-0.027131946778448872</v>
      </c>
      <c r="Z80">
        <f>VLOOKUP(Z$20,'paste data'!$A$2:$CN$100,'graph data'!$A80+2,FALSE)/'graph data'!$CE$21</f>
        <v>-0.0053646234448058525</v>
      </c>
      <c r="AA80">
        <f>VLOOKUP(AA$20,'paste data'!$A$2:$CN$100,'graph data'!$A80+2,FALSE)/'graph data'!$CE$21</f>
        <v>-0.14788094537441607</v>
      </c>
      <c r="AB80">
        <f>VLOOKUP(AB$20,'paste data'!$A$2:$CN$100,'graph data'!$A80+2,FALSE)/'graph data'!$CE$21</f>
        <v>-0.03562112616570957</v>
      </c>
      <c r="AD80">
        <f t="shared" si="28"/>
        <v>59</v>
      </c>
      <c r="AE80">
        <f>VLOOKUP(AE$20,'paste data'!$A$2:$CN$100,'graph data'!$AD80+2,FALSE)/'graph data'!$CE$21</f>
        <v>0.1229027034792618</v>
      </c>
      <c r="AF80">
        <f>VLOOKUP(AF$20,'paste data'!$A$2:$CN$100,'graph data'!$AD80+2,FALSE)/'graph data'!$CE$21</f>
        <v>0.41712676137335286</v>
      </c>
      <c r="AG80">
        <f>VLOOKUP(AG$20,'paste data'!$A$2:$CN$100,'graph data'!$AD80+2,FALSE)/'graph data'!$CE$21</f>
        <v>-0.29422405789409106</v>
      </c>
      <c r="AH80">
        <f>VLOOKUP(AH$20,'paste data'!$A$2:$CN$100,'graph data'!$AD80+2,FALSE)/'graph data'!$CE$21</f>
        <v>0.0013894959406518226</v>
      </c>
      <c r="AI80">
        <f>VLOOKUP(AI$20,'paste data'!$A$2:$CN$100,'graph data'!$AD80+2,FALSE)/'graph data'!$CE$21</f>
        <v>0.04277971414927321</v>
      </c>
      <c r="AJ80">
        <f>VLOOKUP(AJ$20,'paste data'!$A$2:$CN$100,'graph data'!$AD80+2,FALSE)/'graph data'!$CE$21</f>
        <v>-0.041390218208621384</v>
      </c>
      <c r="AK80">
        <f>VLOOKUP(AK$20,'paste data'!$A$2:$CN$100,'graph data'!$AD80+2,FALSE)/'graph data'!$CE$21</f>
        <v>0.12151320753860996</v>
      </c>
      <c r="AL80">
        <f>VLOOKUP(AL$20,'paste data'!$A$2:$CN$100,'graph data'!$AD80+2,FALSE)/'graph data'!$CE$21</f>
        <v>0.37434704722407963</v>
      </c>
      <c r="AM80">
        <f>VLOOKUP(AM$20,'paste data'!$A$2:$CN$100,'graph data'!$AD80+2,FALSE)/'graph data'!$CE$21</f>
        <v>-0.2528338396854697</v>
      </c>
      <c r="AN80">
        <f>VLOOKUP(AN$20,'paste data'!$A$2:$CN$100,'graph data'!$AD80+2,FALSE)/'graph data'!$CE$21</f>
        <v>0</v>
      </c>
      <c r="AO80">
        <f>VLOOKUP(AO$20,'paste data'!$A$2:$CN$100,'graph data'!$AD80+2,FALSE)/'graph data'!$CE$21</f>
        <v>0</v>
      </c>
      <c r="AP80">
        <f>VLOOKUP(AP$20,'paste data'!$A$2:$CN$100,'graph data'!$AD80+2,FALSE)/'graph data'!$CE$21</f>
        <v>0</v>
      </c>
      <c r="AQ80">
        <f>VLOOKUP(AQ$20,'paste data'!$A$2:$CN$100,'graph data'!$AD80+2,FALSE)/'graph data'!$CE$21</f>
        <v>-0.021790689278249568</v>
      </c>
      <c r="AR80">
        <f>VLOOKUP(AR$20,'paste data'!$A$2:$CN$100,'graph data'!$AD80+2,FALSE)/'graph data'!$CE$21</f>
        <v>0.008051666328336963</v>
      </c>
      <c r="AS80">
        <f>VLOOKUP(AS$20,'paste data'!$A$2:$CN$100,'graph data'!$AD80+2,FALSE)/'graph data'!$CE$21</f>
        <v>-0.009159158068409686</v>
      </c>
      <c r="AT80">
        <f>VLOOKUP(AT$20,'paste data'!$A$2:$CN$100,'graph data'!$AD80+2,FALSE)/'graph data'!$CE$21</f>
        <v>0.08528184429186335</v>
      </c>
      <c r="AU80">
        <f>VLOOKUP(AU$20,'paste data'!$A$2:$CN$100,'graph data'!$AD80+2,FALSE)/'graph data'!$CE$21</f>
        <v>0.05912954426506891</v>
      </c>
      <c r="AV80">
        <f>VLOOKUP(AV$20,'paste data'!$A$2:$CN$100,'graph data'!$AD80+2,FALSE)/'graph data'!$CE$21</f>
        <v>1.2090683271847743E-06</v>
      </c>
      <c r="AW80">
        <f>VLOOKUP(AW$20,'paste data'!$A$2:$CN$100,'graph data'!$AD80+2,FALSE)/'graph data'!$CE$21</f>
        <v>0.0180497328423536</v>
      </c>
      <c r="AX80">
        <f>VLOOKUP(AX$20,'paste data'!$A$2:$CN$100,'graph data'!$AD80+2,FALSE)/'graph data'!$CE$21</f>
        <v>0.04963040260740765</v>
      </c>
      <c r="AY80">
        <f>VLOOKUP(AY$20,'paste data'!$A$2:$CN$100,'graph data'!$AD80+2,FALSE)/'graph data'!$CE$21</f>
        <v>0.23072499499359106</v>
      </c>
      <c r="AZ80">
        <f>VLOOKUP(AZ$20,'paste data'!$A$2:$CN$100,'graph data'!$AD80+2,FALSE)/'graph data'!$CE$21</f>
        <v>0.07594070771240016</v>
      </c>
      <c r="BA80">
        <f>VLOOKUP(BA$20,'paste data'!$A$2:$CN$100,'graph data'!$AD80+2,FALSE)/'graph data'!$CE$21</f>
        <v>-0.02179189834657675</v>
      </c>
      <c r="BB80">
        <f>VLOOKUP(BB$20,'paste data'!$A$2:$CN$100,'graph data'!$AD80+2,FALSE)/'graph data'!$CE$21</f>
        <v>-0.009998066514016636</v>
      </c>
      <c r="BC80">
        <f>VLOOKUP(BC$20,'paste data'!$A$2:$CN$100,'graph data'!$AD80+2,FALSE)/'graph data'!$CE$21</f>
        <v>-0.05878956067581734</v>
      </c>
      <c r="BD80">
        <f>VLOOKUP(BD$20,'paste data'!$A$2:$CN$100,'graph data'!$AD80+2,FALSE)/'graph data'!$CE$21</f>
        <v>-0.1454431507017277</v>
      </c>
      <c r="BE80">
        <f>VLOOKUP(BE$20,'paste data'!$A$2:$CN$100,'graph data'!$AD80+2,FALSE)/'graph data'!$CE$21</f>
        <v>-0.01681116344733125</v>
      </c>
      <c r="BG80">
        <f t="shared" si="19"/>
        <v>0.41712676137335286</v>
      </c>
      <c r="BH80">
        <f t="shared" si="20"/>
        <v>-0.29422405789409106</v>
      </c>
      <c r="BI80">
        <f t="shared" si="21"/>
        <v>0.34118605366095267</v>
      </c>
      <c r="BJ80">
        <f t="shared" si="22"/>
        <v>-0.2774128944467598</v>
      </c>
      <c r="BL80">
        <f t="shared" si="29"/>
        <v>59</v>
      </c>
      <c r="BM80">
        <f>VLOOKUP(BM$20,'paste data'!$A$2:$CN$100,'graph data'!$BL80+2,FALSE)/$CE$21</f>
        <v>0.23909289556800792</v>
      </c>
      <c r="BN80">
        <f>VLOOKUP(BN$20,'paste data'!$A$2:$CN$100,'graph data'!$BL80+2,FALSE)/$CE$21</f>
        <v>0.6404332763873499</v>
      </c>
      <c r="BO80">
        <f>VLOOKUP(BO$20,'paste data'!$A$2:$CN$100,'graph data'!$BL80+2,FALSE)/$CE$21</f>
        <v>0.16373718993177783</v>
      </c>
      <c r="BP80">
        <f>VLOOKUP(BP$20,'paste data'!$A$2:$CN$100,'graph data'!$BL80+2,FALSE)/$CE$21</f>
        <v>0.0006609686307988273</v>
      </c>
      <c r="BQ80">
        <f>VLOOKUP(BQ$20,'paste data'!$A$2:$CN$100,'graph data'!$BL80+2,FALSE)/$CE$21</f>
        <v>0.04340152534526127</v>
      </c>
      <c r="BR80">
        <f>VLOOKUP(BR$20,'paste data'!$A$2:$CN$100,'graph data'!$BL80+2,FALSE)/$CE$21</f>
        <v>0.11967469595571772</v>
      </c>
      <c r="BS80">
        <f>VLOOKUP(BS$20,'paste data'!$A$2:$CN$100,'graph data'!$BL80+2,FALSE)/$CE$21</f>
        <v>0.47669608645557215</v>
      </c>
      <c r="BT80">
        <f>VLOOKUP(BT$20,'paste data'!$A$2:$CN$100,'graph data'!$BL80+2,FALSE)/$CE$21</f>
        <v>0</v>
      </c>
      <c r="BU80">
        <f>VLOOKUP(BU$20,'paste data'!$A$2:$CN$100,'graph data'!$BL80+2,FALSE)/$CE$21</f>
        <v>0.026416204244332463</v>
      </c>
      <c r="BV80">
        <f>VLOOKUP(BV$20,'paste data'!$A$2:$CN$100,'graph data'!$BL80+2,FALSE)/$CE$21</f>
        <v>0.08108205902971884</v>
      </c>
      <c r="BW80">
        <f>VLOOKUP(BW$20,'paste data'!$A$2:$CN$100,'graph data'!$BL80+2,FALSE)/$CE$21</f>
        <v>0</v>
      </c>
      <c r="BX80">
        <f>VLOOKUP(BX$20,'paste data'!$A$2:$CN$100,'graph data'!$BL80+2,FALSE)/$CE$21</f>
        <v>0.4502798822112397</v>
      </c>
      <c r="BY80">
        <f>VLOOKUP(BY$20,'paste data'!$A$2:$CN$100,'graph data'!$BL80+2,FALSE)/$CE$21</f>
        <v>0.401340380819342</v>
      </c>
      <c r="BZ80">
        <f>VLOOKUP(BZ$20,'paste data'!$A$2:$CN$100,'graph data'!$BL80+2,FALSE)/$CE$21</f>
        <v>0.3543427045601269</v>
      </c>
      <c r="CA80">
        <f>VLOOKUP(CA$20,'paste data'!$A$2:$CN$100,'graph data'!$BL80+2,FALSE)/$CE$21</f>
        <v>0</v>
      </c>
      <c r="CB80">
        <f>VLOOKUP(CB$20,'paste data'!$A$2:$CN$100,'graph data'!$BL80+2,FALSE)/$CE$21</f>
        <v>0.04699767625921509</v>
      </c>
      <c r="CC80">
        <f t="shared" si="23"/>
        <v>0.5313619412409586</v>
      </c>
      <c r="CF80">
        <f>VLOOKUP(CF$20,'paste data'!$A$2:$CN$100,'graph data'!$BL80+2,FALSE)</f>
        <v>172602.231752056</v>
      </c>
      <c r="CG80">
        <v>78</v>
      </c>
      <c r="CH80">
        <v>59</v>
      </c>
      <c r="CI80">
        <f>VLOOKUP(CI$20,'paste data'!$A$2:$CN$100,'graph data'!$CH80+2,FALSE)/'graph data'!$CE$21</f>
        <v>0.23909289556800792</v>
      </c>
      <c r="CJ80">
        <f>VLOOKUP(CJ$20,'paste data'!$A$2:$CN$100,'graph data'!$CH80+2,FALSE)/'graph data'!$CE$21</f>
        <v>0.1229027034792618</v>
      </c>
      <c r="CK80">
        <f>VLOOKUP(CK$20,'paste data'!$A$2:$CN$100,'graph data'!$CH80+2,FALSE)/'graph data'!$CE$21</f>
        <v>-0.014088443276265482</v>
      </c>
      <c r="CL80">
        <f t="shared" si="24"/>
        <v>0.1302786353650116</v>
      </c>
      <c r="CM80">
        <f t="shared" si="16"/>
        <v>0.12035582105475306</v>
      </c>
      <c r="CN80">
        <f t="shared" si="17"/>
        <v>0.009922814310258574</v>
      </c>
      <c r="CO80" s="24">
        <f t="shared" si="18"/>
        <v>0</v>
      </c>
      <c r="CR80">
        <f>VLOOKUP(CR$20,'paste data'!$A$2:$CN$100,'graph data'!$CH80+2,FALSE)/'graph data'!$CE$21</f>
        <v>0.02321519775065583</v>
      </c>
      <c r="CS80">
        <f>VLOOKUP(CS$20,'paste data'!$A$2:$CN$100,'graph data'!$CH80+2,FALSE)/'graph data'!$CE$21</f>
        <v>0.013292383440397255</v>
      </c>
      <c r="CT80">
        <f>VLOOKUP(CT$20,'paste data'!$A$2:$CN$100,'graph data'!$CH80+2,FALSE)/'graph data'!$CE$21</f>
        <v>0.5352380015390891</v>
      </c>
      <c r="CU80">
        <f>VLOOKUP(CU$20,'paste data'!$A$2:$CN$100,'graph data'!$CH80+2,FALSE)/'graph data'!$CE$21</f>
        <v>0.414882180484336</v>
      </c>
      <c r="CV80">
        <f>VLOOKUP(CV$20,'paste data'!$A$2:$CN$100,'graph data'!$CH80+2,FALSE)/'graph data'!$CE$21</f>
        <v>0.05912954426506891</v>
      </c>
      <c r="CW80" s="8">
        <f t="shared" si="25"/>
        <v>1.7352342464995005</v>
      </c>
      <c r="CY80" s="5">
        <f t="shared" si="26"/>
        <v>0.3557526362192671</v>
      </c>
    </row>
    <row r="81" spans="1:103" ht="12.75">
      <c r="A81">
        <f t="shared" si="27"/>
        <v>60</v>
      </c>
      <c r="B81">
        <f>VLOOKUP(B$20,'paste data'!$A$2:$CN$100,'graph data'!$A81+2,FALSE)/'graph data'!$CE$21</f>
        <v>0.15264978040668437</v>
      </c>
      <c r="C81">
        <f>VLOOKUP(C$20,'paste data'!$A$2:$CN$100,'graph data'!$A81+2,FALSE)/'graph data'!$CE$21</f>
        <v>0.15101782119396137</v>
      </c>
      <c r="D81">
        <f>VLOOKUP(D$20,'paste data'!$A$2:$CN$100,'graph data'!$A81+2,FALSE)/'graph data'!$CE$21</f>
        <v>0.0016319592127230183</v>
      </c>
      <c r="E81">
        <f>VLOOKUP(E$20,'paste data'!$A$2:$CN$100,'graph data'!$A81+2,FALSE)/'graph data'!$CE$21</f>
        <v>0.23568642725944813</v>
      </c>
      <c r="F81">
        <f>VLOOKUP(F$20,'paste data'!$A$2:$CN$100,'graph data'!$A81+2,FALSE)/'graph data'!$CE$21</f>
        <v>-0.2340544680467251</v>
      </c>
      <c r="G81">
        <f>VLOOKUP(G$20,'paste data'!$A$2:$CN$100,'graph data'!$A81+2,FALSE)/'graph data'!$CE$21</f>
        <v>-0.03027786904500868</v>
      </c>
      <c r="H81">
        <f>VLOOKUP(H$20,'paste data'!$A$2:$CN$100,'graph data'!$A81+2,FALSE)/'graph data'!$CE$21</f>
        <v>0.0006609686307988275</v>
      </c>
      <c r="I81">
        <f>VLOOKUP(I$20,'paste data'!$A$2:$CN$100,'graph data'!$A81+2,FALSE)/'graph data'!$CE$21</f>
        <v>0.37284564953615434</v>
      </c>
      <c r="J81">
        <f>VLOOKUP(J$20,'paste data'!$A$2:$CN$100,'graph data'!$A81+2,FALSE)/'graph data'!$CE$21</f>
        <v>-0.22916841817093686</v>
      </c>
      <c r="K81">
        <f>VLOOKUP(K$20,'paste data'!$A$2:$CN$100,'graph data'!$A81+2,FALSE)/'graph data'!$CE$21</f>
        <v>0</v>
      </c>
      <c r="L81">
        <f>VLOOKUP(L$20,'paste data'!$A$2:$CN$100,'graph data'!$A81+2,FALSE)/'graph data'!$CE$21</f>
        <v>0</v>
      </c>
      <c r="M81">
        <f>VLOOKUP(M$20,'paste data'!$A$2:$CN$100,'graph data'!$A81+2,FALSE)/'graph data'!$CE$21</f>
        <v>0</v>
      </c>
      <c r="N81">
        <f>VLOOKUP(N$20,'paste data'!$A$2:$CN$100,'graph data'!$A81+2,FALSE)/'graph data'!$CE$21</f>
        <v>-0.03027786904500868</v>
      </c>
      <c r="O81">
        <f>VLOOKUP(O$20,'paste data'!$A$2:$CN$100,'graph data'!$A81+2,FALSE)/'graph data'!$CE$21</f>
        <v>0.02058916416321711</v>
      </c>
      <c r="P81">
        <f>VLOOKUP(P$20,'paste data'!$A$2:$CN$100,'graph data'!$A81+2,FALSE)/'graph data'!$CE$21</f>
        <v>0.027029906590210553</v>
      </c>
      <c r="Q81">
        <f>VLOOKUP(Q$20,'paste data'!$A$2:$CN$100,'graph data'!$A81+2,FALSE)/'graph data'!$CE$21</f>
        <v>-0.019918836432564445</v>
      </c>
      <c r="R81">
        <f>VLOOKUP(R$20,'paste data'!$A$2:$CN$100,'graph data'!$A81+2,FALSE)/'graph data'!$CE$21</f>
        <v>0.004209593936868485</v>
      </c>
      <c r="S81">
        <f>VLOOKUP(S$20,'paste data'!$A$2:$CN$100,'graph data'!$A81+2,FALSE)/'graph data'!$CE$21</f>
        <v>0.0006609686307988275</v>
      </c>
      <c r="T81">
        <f>VLOOKUP(T$20,'paste data'!$A$2:$CN$100,'graph data'!$A81+2,FALSE)/'graph data'!$CE$21</f>
        <v>0.04570206775099566</v>
      </c>
      <c r="U81">
        <f>VLOOKUP(U$20,'paste data'!$A$2:$CN$100,'graph data'!$A81+2,FALSE)/'graph data'!$CE$21</f>
        <v>0.0317682724482196</v>
      </c>
      <c r="V81">
        <f>VLOOKUP(V$20,'paste data'!$A$2:$CN$100,'graph data'!$A81+2,FALSE)/'graph data'!$CE$21</f>
        <v>0.11967469595571766</v>
      </c>
      <c r="W81">
        <f>VLOOKUP(W$20,'paste data'!$A$2:$CN$100,'graph data'!$A81+2,FALSE)/'graph data'!$CE$21</f>
        <v>0.03788042247371639</v>
      </c>
      <c r="X81">
        <f>VLOOKUP(X$20,'paste data'!$A$2:$CN$100,'graph data'!$A81+2,FALSE)/'graph data'!$CE$21</f>
        <v>-0.030938837675807507</v>
      </c>
      <c r="Y81">
        <f>VLOOKUP(Y$20,'paste data'!$A$2:$CN$100,'graph data'!$A81+2,FALSE)/'graph data'!$CE$21</f>
        <v>-0.02511290358777855</v>
      </c>
      <c r="Z81">
        <f>VLOOKUP(Z$20,'paste data'!$A$2:$CN$100,'graph data'!$A81+2,FALSE)/'graph data'!$CE$21</f>
        <v>-0.0047383658580090506</v>
      </c>
      <c r="AA81">
        <f>VLOOKUP(AA$20,'paste data'!$A$2:$CN$100,'graph data'!$A81+2,FALSE)/'graph data'!$CE$21</f>
        <v>-0.1395935323882821</v>
      </c>
      <c r="AB81">
        <f>VLOOKUP(AB$20,'paste data'!$A$2:$CN$100,'graph data'!$A81+2,FALSE)/'graph data'!$CE$21</f>
        <v>-0.033670828536847906</v>
      </c>
      <c r="AD81">
        <f t="shared" si="28"/>
        <v>60</v>
      </c>
      <c r="AE81">
        <f>VLOOKUP(AE$20,'paste data'!$A$2:$CN$100,'graph data'!$AD81+2,FALSE)/'graph data'!$CE$21</f>
        <v>0.15101782119396137</v>
      </c>
      <c r="AF81">
        <f>VLOOKUP(AF$20,'paste data'!$A$2:$CN$100,'graph data'!$AD81+2,FALSE)/'graph data'!$CE$21</f>
        <v>0.4177522945417991</v>
      </c>
      <c r="AG81">
        <f>VLOOKUP(AG$20,'paste data'!$A$2:$CN$100,'graph data'!$AD81+2,FALSE)/'graph data'!$CE$21</f>
        <v>-0.2667344733478377</v>
      </c>
      <c r="AH81">
        <f>VLOOKUP(AH$20,'paste data'!$A$2:$CN$100,'graph data'!$AD81+2,FALSE)/'graph data'!$CE$21</f>
        <v>0.007340589828743859</v>
      </c>
      <c r="AI81">
        <f>VLOOKUP(AI$20,'paste data'!$A$2:$CN$100,'graph data'!$AD81+2,FALSE)/'graph data'!$CE$21</f>
        <v>0.04490664500564466</v>
      </c>
      <c r="AJ81">
        <f>VLOOKUP(AJ$20,'paste data'!$A$2:$CN$100,'graph data'!$AD81+2,FALSE)/'graph data'!$CE$21</f>
        <v>-0.0375660551769008</v>
      </c>
      <c r="AK81">
        <f>VLOOKUP(AK$20,'paste data'!$A$2:$CN$100,'graph data'!$AD81+2,FALSE)/'graph data'!$CE$21</f>
        <v>0.1436772313652175</v>
      </c>
      <c r="AL81">
        <f>VLOOKUP(AL$20,'paste data'!$A$2:$CN$100,'graph data'!$AD81+2,FALSE)/'graph data'!$CE$21</f>
        <v>0.37284564953615434</v>
      </c>
      <c r="AM81">
        <f>VLOOKUP(AM$20,'paste data'!$A$2:$CN$100,'graph data'!$AD81+2,FALSE)/'graph data'!$CE$21</f>
        <v>-0.22916841817093686</v>
      </c>
      <c r="AN81">
        <f>VLOOKUP(AN$20,'paste data'!$A$2:$CN$100,'graph data'!$AD81+2,FALSE)/'graph data'!$CE$21</f>
        <v>0</v>
      </c>
      <c r="AO81">
        <f>VLOOKUP(AO$20,'paste data'!$A$2:$CN$100,'graph data'!$AD81+2,FALSE)/'graph data'!$CE$21</f>
        <v>0</v>
      </c>
      <c r="AP81">
        <f>VLOOKUP(AP$20,'paste data'!$A$2:$CN$100,'graph data'!$AD81+2,FALSE)/'graph data'!$CE$21</f>
        <v>0</v>
      </c>
      <c r="AQ81">
        <f>VLOOKUP(AQ$20,'paste data'!$A$2:$CN$100,'graph data'!$AD81+2,FALSE)/'graph data'!$CE$21</f>
        <v>-0.01764046069816103</v>
      </c>
      <c r="AR81">
        <f>VLOOKUP(AR$20,'paste data'!$A$2:$CN$100,'graph data'!$AD81+2,FALSE)/'graph data'!$CE$21</f>
        <v>0.009532561365385786</v>
      </c>
      <c r="AS81">
        <f>VLOOKUP(AS$20,'paste data'!$A$2:$CN$100,'graph data'!$AD81+2,FALSE)/'graph data'!$CE$21</f>
        <v>-0.003116417982711986</v>
      </c>
      <c r="AT81">
        <f>VLOOKUP(AT$20,'paste data'!$A$2:$CN$100,'graph data'!$AD81+2,FALSE)/'graph data'!$CE$21</f>
        <v>0.1018383371167538</v>
      </c>
      <c r="AU81">
        <f>VLOOKUP(AU$20,'paste data'!$A$2:$CN$100,'graph data'!$AD81+2,FALSE)/'graph data'!$CE$21</f>
        <v>0.05306321156395092</v>
      </c>
      <c r="AV81">
        <f>VLOOKUP(AV$20,'paste data'!$A$2:$CN$100,'graph data'!$AD81+2,FALSE)/'graph data'!$CE$21</f>
        <v>1.3032939243516481E-06</v>
      </c>
      <c r="AW81">
        <f>VLOOKUP(AW$20,'paste data'!$A$2:$CN$100,'graph data'!$AD81+2,FALSE)/'graph data'!$CE$21</f>
        <v>0.019221054246144984</v>
      </c>
      <c r="AX81">
        <f>VLOOKUP(AX$20,'paste data'!$A$2:$CN$100,'graph data'!$AD81+2,FALSE)/'graph data'!$CE$21</f>
        <v>0.050669625904812055</v>
      </c>
      <c r="AY81">
        <f>VLOOKUP(AY$20,'paste data'!$A$2:$CN$100,'graph data'!$AD81+2,FALSE)/'graph data'!$CE$21</f>
        <v>0.23456753762775762</v>
      </c>
      <c r="AZ81">
        <f>VLOOKUP(AZ$20,'paste data'!$A$2:$CN$100,'graph data'!$AD81+2,FALSE)/'graph data'!$CE$21</f>
        <v>0.06838612846351537</v>
      </c>
      <c r="BA81">
        <f>VLOOKUP(BA$20,'paste data'!$A$2:$CN$100,'graph data'!$AD81+2,FALSE)/'graph data'!$CE$21</f>
        <v>-0.01764176399208538</v>
      </c>
      <c r="BB81">
        <f>VLOOKUP(BB$20,'paste data'!$A$2:$CN$100,'graph data'!$AD81+2,FALSE)/'graph data'!$CE$21</f>
        <v>-0.009688492880759198</v>
      </c>
      <c r="BC81">
        <f>VLOOKUP(BC$20,'paste data'!$A$2:$CN$100,'graph data'!$AD81+2,FALSE)/'graph data'!$CE$21</f>
        <v>-0.053786043887524046</v>
      </c>
      <c r="BD81">
        <f>VLOOKUP(BD$20,'paste data'!$A$2:$CN$100,'graph data'!$AD81+2,FALSE)/'graph data'!$CE$21</f>
        <v>-0.13272920051100381</v>
      </c>
      <c r="BE81">
        <f>VLOOKUP(BE$20,'paste data'!$A$2:$CN$100,'graph data'!$AD81+2,FALSE)/'graph data'!$CE$21</f>
        <v>-0.015322916899564443</v>
      </c>
      <c r="BG81">
        <f t="shared" si="19"/>
        <v>0.4177522945417991</v>
      </c>
      <c r="BH81">
        <f t="shared" si="20"/>
        <v>-0.2667344733478377</v>
      </c>
      <c r="BI81">
        <f t="shared" si="21"/>
        <v>0.3493661660782837</v>
      </c>
      <c r="BJ81">
        <f t="shared" si="22"/>
        <v>-0.25141155644827323</v>
      </c>
      <c r="BL81">
        <f t="shared" si="29"/>
        <v>60</v>
      </c>
      <c r="BM81">
        <f>VLOOKUP(BM$20,'paste data'!$A$2:$CN$100,'graph data'!$BL81+2,FALSE)/$CE$21</f>
        <v>0.2783902488814045</v>
      </c>
      <c r="BN81">
        <f>VLOOKUP(BN$20,'paste data'!$A$2:$CN$100,'graph data'!$BL81+2,FALSE)/$CE$21</f>
        <v>0.6376538771759241</v>
      </c>
      <c r="BO81">
        <f>VLOOKUP(BO$20,'paste data'!$A$2:$CN$100,'graph data'!$BL81+2,FALSE)/$CE$21</f>
        <v>0.16603773233751218</v>
      </c>
      <c r="BP81">
        <f>VLOOKUP(BP$20,'paste data'!$A$2:$CN$100,'graph data'!$BL81+2,FALSE)/$CE$21</f>
        <v>0.0006609686307988273</v>
      </c>
      <c r="BQ81">
        <f>VLOOKUP(BQ$20,'paste data'!$A$2:$CN$100,'graph data'!$BL81+2,FALSE)/$CE$21</f>
        <v>0.04570206775099563</v>
      </c>
      <c r="BR81">
        <f>VLOOKUP(BR$20,'paste data'!$A$2:$CN$100,'graph data'!$BL81+2,FALSE)/$CE$21</f>
        <v>0.11967469595571772</v>
      </c>
      <c r="BS81">
        <f>VLOOKUP(BS$20,'paste data'!$A$2:$CN$100,'graph data'!$BL81+2,FALSE)/$CE$21</f>
        <v>0.4716161448384119</v>
      </c>
      <c r="BT81">
        <f>VLOOKUP(BT$20,'paste data'!$A$2:$CN$100,'graph data'!$BL81+2,FALSE)/$CE$21</f>
        <v>0</v>
      </c>
      <c r="BU81">
        <f>VLOOKUP(BU$20,'paste data'!$A$2:$CN$100,'graph data'!$BL81+2,FALSE)/$CE$21</f>
        <v>0.027514984138772184</v>
      </c>
      <c r="BV81">
        <f>VLOOKUP(BV$20,'paste data'!$A$2:$CN$100,'graph data'!$BL81+2,FALSE)/$CE$21</f>
        <v>0.0812067262580576</v>
      </c>
      <c r="BW81">
        <f>VLOOKUP(BW$20,'paste data'!$A$2:$CN$100,'graph data'!$BL81+2,FALSE)/$CE$21</f>
        <v>0</v>
      </c>
      <c r="BX81">
        <f>VLOOKUP(BX$20,'paste data'!$A$2:$CN$100,'graph data'!$BL81+2,FALSE)/$CE$21</f>
        <v>0.44410116069963973</v>
      </c>
      <c r="BY81">
        <f>VLOOKUP(BY$20,'paste data'!$A$2:$CN$100,'graph data'!$BL81+2,FALSE)/$CE$21</f>
        <v>0.35926362829451963</v>
      </c>
      <c r="BZ81">
        <f>VLOOKUP(BZ$20,'paste data'!$A$2:$CN$100,'graph data'!$BL81+2,FALSE)/$CE$21</f>
        <v>0.31681718422188654</v>
      </c>
      <c r="CA81">
        <f>VLOOKUP(CA$20,'paste data'!$A$2:$CN$100,'graph data'!$BL81+2,FALSE)/$CE$21</f>
        <v>0</v>
      </c>
      <c r="CB81">
        <f>VLOOKUP(CB$20,'paste data'!$A$2:$CN$100,'graph data'!$BL81+2,FALSE)/$CE$21</f>
        <v>0.04244644407263305</v>
      </c>
      <c r="CC81">
        <f t="shared" si="23"/>
        <v>0.5253078869576974</v>
      </c>
      <c r="CF81">
        <f>VLOOKUP(CF$20,'paste data'!$A$2:$CN$100,'graph data'!$BL81+2,FALSE)</f>
        <v>154506.5161506587</v>
      </c>
      <c r="CH81">
        <v>60</v>
      </c>
      <c r="CI81">
        <f>VLOOKUP(CI$20,'paste data'!$A$2:$CN$100,'graph data'!$CH81+2,FALSE)/'graph data'!$CE$21</f>
        <v>0.2783902488814045</v>
      </c>
      <c r="CJ81">
        <f>VLOOKUP(CJ$20,'paste data'!$A$2:$CN$100,'graph data'!$CH81+2,FALSE)/'graph data'!$CE$21</f>
        <v>0.15101782119396137</v>
      </c>
      <c r="CK81">
        <f>VLOOKUP(CK$20,'paste data'!$A$2:$CN$100,'graph data'!$CH81+2,FALSE)/'graph data'!$CE$21</f>
        <v>0.0016319592127230183</v>
      </c>
      <c r="CL81">
        <f t="shared" si="24"/>
        <v>0.12574046847472012</v>
      </c>
      <c r="CM81">
        <f t="shared" si="16"/>
        <v>0.11609394148279378</v>
      </c>
      <c r="CN81">
        <f t="shared" si="17"/>
        <v>0.009646526991926417</v>
      </c>
      <c r="CO81" s="24">
        <f t="shared" si="18"/>
        <v>0</v>
      </c>
      <c r="CR81">
        <f>VLOOKUP(CR$20,'paste data'!$A$2:$CN$100,'graph data'!$CH81+2,FALSE)/'graph data'!$CE$21</f>
        <v>0.022568802027574705</v>
      </c>
      <c r="CS81">
        <f>VLOOKUP(CS$20,'paste data'!$A$2:$CN$100,'graph data'!$CH81+2,FALSE)/'graph data'!$CE$21</f>
        <v>0.012922275035648289</v>
      </c>
      <c r="CT81">
        <f>VLOOKUP(CT$20,'paste data'!$A$2:$CN$100,'graph data'!$CH81+2,FALSE)/'graph data'!$CE$21</f>
        <v>0.5079628415814755</v>
      </c>
      <c r="CU81">
        <f>VLOOKUP(CU$20,'paste data'!$A$2:$CN$100,'graph data'!$CH81+2,FALSE)/'graph data'!$CE$21</f>
        <v>0.39186890009868175</v>
      </c>
      <c r="CV81">
        <f>VLOOKUP(CV$20,'paste data'!$A$2:$CN$100,'graph data'!$CH81+2,FALSE)/'graph data'!$CE$21</f>
        <v>0.05306321156395092</v>
      </c>
      <c r="CW81" s="8">
        <f t="shared" si="25"/>
        <v>1.4076243750391546</v>
      </c>
      <c r="CY81" s="5">
        <f t="shared" si="26"/>
        <v>0.3388056885347308</v>
      </c>
    </row>
    <row r="82" spans="1:103" ht="12.75">
      <c r="A82">
        <f t="shared" si="27"/>
        <v>61</v>
      </c>
      <c r="B82">
        <f>VLOOKUP(B$20,'paste data'!$A$2:$CN$100,'graph data'!$A82+2,FALSE)/'graph data'!$CE$21</f>
        <v>0.19094036902341252</v>
      </c>
      <c r="C82">
        <f>VLOOKUP(C$20,'paste data'!$A$2:$CN$100,'graph data'!$A82+2,FALSE)/'graph data'!$CE$21</f>
        <v>0.17264385069197344</v>
      </c>
      <c r="D82">
        <f>VLOOKUP(D$20,'paste data'!$A$2:$CN$100,'graph data'!$A82+2,FALSE)/'graph data'!$CE$21</f>
        <v>0.018296518331439096</v>
      </c>
      <c r="E82">
        <f>VLOOKUP(E$20,'paste data'!$A$2:$CN$100,'graph data'!$A82+2,FALSE)/'graph data'!$CE$21</f>
        <v>0.23862333369593203</v>
      </c>
      <c r="F82">
        <f>VLOOKUP(F$20,'paste data'!$A$2:$CN$100,'graph data'!$A82+2,FALSE)/'graph data'!$CE$21</f>
        <v>-0.22032681536449295</v>
      </c>
      <c r="G82">
        <f>VLOOKUP(G$20,'paste data'!$A$2:$CN$100,'graph data'!$A82+2,FALSE)/'graph data'!$CE$21</f>
        <v>-0.028556739814253804</v>
      </c>
      <c r="H82">
        <f>VLOOKUP(H$20,'paste data'!$A$2:$CN$100,'graph data'!$A82+2,FALSE)/'graph data'!$CE$21</f>
        <v>0.0006609686307988274</v>
      </c>
      <c r="I82">
        <f>VLOOKUP(I$20,'paste data'!$A$2:$CN$100,'graph data'!$A82+2,FALSE)/'graph data'!$CE$21</f>
        <v>0.3688319978177037</v>
      </c>
      <c r="J82">
        <f>VLOOKUP(J$20,'paste data'!$A$2:$CN$100,'graph data'!$A82+2,FALSE)/'graph data'!$CE$21</f>
        <v>-0.20959403923886982</v>
      </c>
      <c r="K82">
        <f>VLOOKUP(K$20,'paste data'!$A$2:$CN$100,'graph data'!$A82+2,FALSE)/'graph data'!$CE$21</f>
        <v>0</v>
      </c>
      <c r="L82">
        <f>VLOOKUP(L$20,'paste data'!$A$2:$CN$100,'graph data'!$A82+2,FALSE)/'graph data'!$CE$21</f>
        <v>0</v>
      </c>
      <c r="M82">
        <f>VLOOKUP(M$20,'paste data'!$A$2:$CN$100,'graph data'!$A82+2,FALSE)/'graph data'!$CE$21</f>
        <v>0</v>
      </c>
      <c r="N82">
        <f>VLOOKUP(N$20,'paste data'!$A$2:$CN$100,'graph data'!$A82+2,FALSE)/'graph data'!$CE$21</f>
        <v>-0.028556739814253804</v>
      </c>
      <c r="O82">
        <f>VLOOKUP(O$20,'paste data'!$A$2:$CN$100,'graph data'!$A82+2,FALSE)/'graph data'!$CE$21</f>
        <v>0.024676609892354495</v>
      </c>
      <c r="P82">
        <f>VLOOKUP(P$20,'paste data'!$A$2:$CN$100,'graph data'!$A82+2,FALSE)/'graph data'!$CE$21</f>
        <v>0.025058915358938935</v>
      </c>
      <c r="Q82">
        <f>VLOOKUP(Q$20,'paste data'!$A$2:$CN$100,'graph data'!$A82+2,FALSE)/'graph data'!$CE$21</f>
        <v>-0.012153240606408032</v>
      </c>
      <c r="R82">
        <f>VLOOKUP(R$20,'paste data'!$A$2:$CN$100,'graph data'!$A82+2,FALSE)/'graph data'!$CE$21</f>
        <v>0.009270973500807533</v>
      </c>
      <c r="S82">
        <f>VLOOKUP(S$20,'paste data'!$A$2:$CN$100,'graph data'!$A82+2,FALSE)/'graph data'!$CE$21</f>
        <v>0.0006609686307988274</v>
      </c>
      <c r="T82">
        <f>VLOOKUP(T$20,'paste data'!$A$2:$CN$100,'graph data'!$A82+2,FALSE)/'graph data'!$CE$21</f>
        <v>0.048009861972758194</v>
      </c>
      <c r="U82">
        <f>VLOOKUP(U$20,'paste data'!$A$2:$CN$100,'graph data'!$A82+2,FALSE)/'graph data'!$CE$21</f>
        <v>0.02917523617970088</v>
      </c>
      <c r="V82">
        <f>VLOOKUP(V$20,'paste data'!$A$2:$CN$100,'graph data'!$A82+2,FALSE)/'graph data'!$CE$21</f>
        <v>0.11967469595571763</v>
      </c>
      <c r="W82">
        <f>VLOOKUP(W$20,'paste data'!$A$2:$CN$100,'graph data'!$A82+2,FALSE)/'graph data'!$CE$21</f>
        <v>0.041102570956956505</v>
      </c>
      <c r="X82">
        <f>VLOOKUP(X$20,'paste data'!$A$2:$CN$100,'graph data'!$A82+2,FALSE)/'graph data'!$CE$21</f>
        <v>-0.029217708445052632</v>
      </c>
      <c r="Y82">
        <f>VLOOKUP(Y$20,'paste data'!$A$2:$CN$100,'graph data'!$A82+2,FALSE)/'graph data'!$CE$21</f>
        <v>-0.0233332520804037</v>
      </c>
      <c r="Z82">
        <f>VLOOKUP(Z$20,'paste data'!$A$2:$CN$100,'graph data'!$A82+2,FALSE)/'graph data'!$CE$21</f>
        <v>-0.004116320820761943</v>
      </c>
      <c r="AA82">
        <f>VLOOKUP(AA$20,'paste data'!$A$2:$CN$100,'graph data'!$A82+2,FALSE)/'graph data'!$CE$21</f>
        <v>-0.13182793656212566</v>
      </c>
      <c r="AB82">
        <f>VLOOKUP(AB$20,'paste data'!$A$2:$CN$100,'graph data'!$A82+2,FALSE)/'graph data'!$CE$21</f>
        <v>-0.03183159745614897</v>
      </c>
      <c r="AD82">
        <f t="shared" si="28"/>
        <v>61</v>
      </c>
      <c r="AE82">
        <f>VLOOKUP(AE$20,'paste data'!$A$2:$CN$100,'graph data'!$AD82+2,FALSE)/'graph data'!$CE$21</f>
        <v>0.17264385069197344</v>
      </c>
      <c r="AF82">
        <f>VLOOKUP(AF$20,'paste data'!$A$2:$CN$100,'graph data'!$AD82+2,FALSE)/'graph data'!$CE$21</f>
        <v>0.41675030054380285</v>
      </c>
      <c r="AG82">
        <f>VLOOKUP(AG$20,'paste data'!$A$2:$CN$100,'graph data'!$AD82+2,FALSE)/'graph data'!$CE$21</f>
        <v>-0.24410644985182936</v>
      </c>
      <c r="AH82">
        <f>VLOOKUP(AH$20,'paste data'!$A$2:$CN$100,'graph data'!$AD82+2,FALSE)/'graph data'!$CE$21</f>
        <v>0.013405892113139584</v>
      </c>
      <c r="AI82">
        <f>VLOOKUP(AI$20,'paste data'!$A$2:$CN$100,'graph data'!$AD82+2,FALSE)/'graph data'!$CE$21</f>
        <v>0.04791830272609915</v>
      </c>
      <c r="AJ82">
        <f>VLOOKUP(AJ$20,'paste data'!$A$2:$CN$100,'graph data'!$AD82+2,FALSE)/'graph data'!$CE$21</f>
        <v>-0.034512410612959565</v>
      </c>
      <c r="AK82">
        <f>VLOOKUP(AK$20,'paste data'!$A$2:$CN$100,'graph data'!$AD82+2,FALSE)/'graph data'!$CE$21</f>
        <v>0.15923795857883385</v>
      </c>
      <c r="AL82">
        <f>VLOOKUP(AL$20,'paste data'!$A$2:$CN$100,'graph data'!$AD82+2,FALSE)/'graph data'!$CE$21</f>
        <v>0.3688319978177037</v>
      </c>
      <c r="AM82">
        <f>VLOOKUP(AM$20,'paste data'!$A$2:$CN$100,'graph data'!$AD82+2,FALSE)/'graph data'!$CE$21</f>
        <v>-0.20959403923886982</v>
      </c>
      <c r="AN82">
        <f>VLOOKUP(AN$20,'paste data'!$A$2:$CN$100,'graph data'!$AD82+2,FALSE)/'graph data'!$CE$21</f>
        <v>0</v>
      </c>
      <c r="AO82">
        <f>VLOOKUP(AO$20,'paste data'!$A$2:$CN$100,'graph data'!$AD82+2,FALSE)/'graph data'!$CE$21</f>
        <v>0</v>
      </c>
      <c r="AP82">
        <f>VLOOKUP(AP$20,'paste data'!$A$2:$CN$100,'graph data'!$AD82+2,FALSE)/'graph data'!$CE$21</f>
        <v>0</v>
      </c>
      <c r="AQ82">
        <f>VLOOKUP(AQ$20,'paste data'!$A$2:$CN$100,'graph data'!$AD82+2,FALSE)/'graph data'!$CE$21</f>
        <v>-0.014801990416726796</v>
      </c>
      <c r="AR82">
        <f>VLOOKUP(AR$20,'paste data'!$A$2:$CN$100,'graph data'!$AD82+2,FALSE)/'graph data'!$CE$21</f>
        <v>0.010847825669204487</v>
      </c>
      <c r="AS82">
        <f>VLOOKUP(AS$20,'paste data'!$A$2:$CN$100,'graph data'!$AD82+2,FALSE)/'graph data'!$CE$21</f>
        <v>0.0026137478411863767</v>
      </c>
      <c r="AT82">
        <f>VLOOKUP(AT$20,'paste data'!$A$2:$CN$100,'graph data'!$AD82+2,FALSE)/'graph data'!$CE$21</f>
        <v>0.11469238354319329</v>
      </c>
      <c r="AU82">
        <f>VLOOKUP(AU$20,'paste data'!$A$2:$CN$100,'graph data'!$AD82+2,FALSE)/'graph data'!$CE$21</f>
        <v>0.0458859919419765</v>
      </c>
      <c r="AV82">
        <f>VLOOKUP(AV$20,'paste data'!$A$2:$CN$100,'graph data'!$AD82+2,FALSE)/'graph data'!$CE$21</f>
        <v>1.3006549943275569E-06</v>
      </c>
      <c r="AW82">
        <f>VLOOKUP(AW$20,'paste data'!$A$2:$CN$100,'graph data'!$AD82+2,FALSE)/'graph data'!$CE$21</f>
        <v>0.020178687912803923</v>
      </c>
      <c r="AX82">
        <f>VLOOKUP(AX$20,'paste data'!$A$2:$CN$100,'graph data'!$AD82+2,FALSE)/'graph data'!$CE$21</f>
        <v>0.05148217620218251</v>
      </c>
      <c r="AY82">
        <f>VLOOKUP(AY$20,'paste data'!$A$2:$CN$100,'graph data'!$AD82+2,FALSE)/'graph data'!$CE$21</f>
        <v>0.23631578720518082</v>
      </c>
      <c r="AZ82">
        <f>VLOOKUP(AZ$20,'paste data'!$A$2:$CN$100,'graph data'!$AD82+2,FALSE)/'graph data'!$CE$21</f>
        <v>0.06085404584254211</v>
      </c>
      <c r="BA82">
        <f>VLOOKUP(BA$20,'paste data'!$A$2:$CN$100,'graph data'!$AD82+2,FALSE)/'graph data'!$CE$21</f>
        <v>-0.014803291071721125</v>
      </c>
      <c r="BB82">
        <f>VLOOKUP(BB$20,'paste data'!$A$2:$CN$100,'graph data'!$AD82+2,FALSE)/'graph data'!$CE$21</f>
        <v>-0.009330862243599435</v>
      </c>
      <c r="BC82">
        <f>VLOOKUP(BC$20,'paste data'!$A$2:$CN$100,'graph data'!$AD82+2,FALSE)/'graph data'!$CE$21</f>
        <v>-0.048868428360996134</v>
      </c>
      <c r="BD82">
        <f>VLOOKUP(BD$20,'paste data'!$A$2:$CN$100,'graph data'!$AD82+2,FALSE)/'graph data'!$CE$21</f>
        <v>-0.12162340366198751</v>
      </c>
      <c r="BE82">
        <f>VLOOKUP(BE$20,'paste data'!$A$2:$CN$100,'graph data'!$AD82+2,FALSE)/'graph data'!$CE$21</f>
        <v>-0.014968053900565608</v>
      </c>
      <c r="BG82">
        <f t="shared" si="19"/>
        <v>0.41675030054380285</v>
      </c>
      <c r="BH82">
        <f t="shared" si="20"/>
        <v>-0.24410644985182936</v>
      </c>
      <c r="BI82">
        <f t="shared" si="21"/>
        <v>0.35589625470126074</v>
      </c>
      <c r="BJ82">
        <f t="shared" si="22"/>
        <v>-0.22913839595126376</v>
      </c>
      <c r="BL82">
        <f t="shared" si="29"/>
        <v>61</v>
      </c>
      <c r="BM82">
        <f>VLOOKUP(BM$20,'paste data'!$A$2:$CN$100,'graph data'!$BL82+2,FALSE)/$CE$21</f>
        <v>0.31664027642296644</v>
      </c>
      <c r="BN82">
        <f>VLOOKUP(BN$20,'paste data'!$A$2:$CN$100,'graph data'!$BL82+2,FALSE)/$CE$21</f>
        <v>0.6354689071573997</v>
      </c>
      <c r="BO82">
        <f>VLOOKUP(BO$20,'paste data'!$A$2:$CN$100,'graph data'!$BL82+2,FALSE)/$CE$21</f>
        <v>0.1683455265592747</v>
      </c>
      <c r="BP82">
        <f>VLOOKUP(BP$20,'paste data'!$A$2:$CN$100,'graph data'!$BL82+2,FALSE)/$CE$21</f>
        <v>0.0006609686307988273</v>
      </c>
      <c r="BQ82">
        <f>VLOOKUP(BQ$20,'paste data'!$A$2:$CN$100,'graph data'!$BL82+2,FALSE)/$CE$21</f>
        <v>0.04800986197275817</v>
      </c>
      <c r="BR82">
        <f>VLOOKUP(BR$20,'paste data'!$A$2:$CN$100,'graph data'!$BL82+2,FALSE)/$CE$21</f>
        <v>0.11967469595571772</v>
      </c>
      <c r="BS82">
        <f>VLOOKUP(BS$20,'paste data'!$A$2:$CN$100,'graph data'!$BL82+2,FALSE)/$CE$21</f>
        <v>0.46712338059812497</v>
      </c>
      <c r="BT82">
        <f>VLOOKUP(BT$20,'paste data'!$A$2:$CN$100,'graph data'!$BL82+2,FALSE)/$CE$21</f>
        <v>7.384569272527217E-06</v>
      </c>
      <c r="BU82">
        <f>VLOOKUP(BU$20,'paste data'!$A$2:$CN$100,'graph data'!$BL82+2,FALSE)/$CE$21</f>
        <v>0.02856716831359853</v>
      </c>
      <c r="BV82">
        <f>VLOOKUP(BV$20,'paste data'!$A$2:$CN$100,'graph data'!$BL82+2,FALSE)/$CE$21</f>
        <v>0.08128493267207536</v>
      </c>
      <c r="BW82">
        <f>VLOOKUP(BW$20,'paste data'!$A$2:$CN$100,'graph data'!$BL82+2,FALSE)/$CE$21</f>
        <v>0</v>
      </c>
      <c r="BX82">
        <f>VLOOKUP(BX$20,'paste data'!$A$2:$CN$100,'graph data'!$BL82+2,FALSE)/$CE$21</f>
        <v>0.4385488277152539</v>
      </c>
      <c r="BY82">
        <f>VLOOKUP(BY$20,'paste data'!$A$2:$CN$100,'graph data'!$BL82+2,FALSE)/$CE$21</f>
        <v>0.3188286307344332</v>
      </c>
      <c r="BZ82">
        <f>VLOOKUP(BZ$20,'paste data'!$A$2:$CN$100,'graph data'!$BL82+2,FALSE)/$CE$21</f>
        <v>0.28009595231478124</v>
      </c>
      <c r="CA82">
        <f>VLOOKUP(CA$20,'paste data'!$A$2:$CN$100,'graph data'!$BL82+2,FALSE)/$CE$21</f>
        <v>0</v>
      </c>
      <c r="CB82">
        <f>VLOOKUP(CB$20,'paste data'!$A$2:$CN$100,'graph data'!$BL82+2,FALSE)/$CE$21</f>
        <v>0.03873267841965197</v>
      </c>
      <c r="CC82">
        <f t="shared" si="23"/>
        <v>0.5198337603873292</v>
      </c>
      <c r="CF82">
        <f>VLOOKUP(CF$20,'paste data'!$A$2:$CN$100,'graph data'!$BL82+2,FALSE)</f>
        <v>137116.8610018003</v>
      </c>
      <c r="CH82">
        <v>61</v>
      </c>
      <c r="CI82">
        <f>VLOOKUP(CI$20,'paste data'!$A$2:$CN$100,'graph data'!$CH82+2,FALSE)/'graph data'!$CE$21</f>
        <v>0.31664027642296644</v>
      </c>
      <c r="CJ82">
        <f>VLOOKUP(CJ$20,'paste data'!$A$2:$CN$100,'graph data'!$CH82+2,FALSE)/'graph data'!$CE$21</f>
        <v>0.17264385069197344</v>
      </c>
      <c r="CK82">
        <f>VLOOKUP(CK$20,'paste data'!$A$2:$CN$100,'graph data'!$CH82+2,FALSE)/'graph data'!$CE$21</f>
        <v>0.018296518331439096</v>
      </c>
      <c r="CL82">
        <f t="shared" si="24"/>
        <v>0.1256999073995539</v>
      </c>
      <c r="CM82">
        <f t="shared" si="16"/>
        <v>0.11634074221346924</v>
      </c>
      <c r="CN82">
        <f t="shared" si="17"/>
        <v>0.009359165186084739</v>
      </c>
      <c r="CO82" s="24">
        <f t="shared" si="18"/>
        <v>0</v>
      </c>
      <c r="CR82">
        <f>VLOOKUP(CR$20,'paste data'!$A$2:$CN$100,'graph data'!$CH82+2,FALSE)/'graph data'!$CE$21</f>
        <v>0.02189649667749844</v>
      </c>
      <c r="CS82">
        <f>VLOOKUP(CS$20,'paste data'!$A$2:$CN$100,'graph data'!$CH82+2,FALSE)/'graph data'!$CE$21</f>
        <v>0.012537331491413702</v>
      </c>
      <c r="CT82">
        <f>VLOOKUP(CT$20,'paste data'!$A$2:$CN$100,'graph data'!$CH82+2,FALSE)/'graph data'!$CE$21</f>
        <v>0.48059003553633817</v>
      </c>
      <c r="CU82">
        <f>VLOOKUP(CU$20,'paste data'!$A$2:$CN$100,'graph data'!$CH82+2,FALSE)/'graph data'!$CE$21</f>
        <v>0.36424929332286893</v>
      </c>
      <c r="CV82">
        <f>VLOOKUP(CV$20,'paste data'!$A$2:$CN$100,'graph data'!$CH82+2,FALSE)/'graph data'!$CE$21</f>
        <v>0.0458859919419765</v>
      </c>
      <c r="CW82" s="8">
        <f t="shared" si="25"/>
        <v>1.150356794270564</v>
      </c>
      <c r="CY82" s="5">
        <f t="shared" si="26"/>
        <v>0.3183633013808924</v>
      </c>
    </row>
    <row r="83" spans="1:103" ht="12.75">
      <c r="A83">
        <f t="shared" si="27"/>
        <v>62</v>
      </c>
      <c r="B83">
        <f>VLOOKUP(B$20,'paste data'!$A$2:$CN$100,'graph data'!$A83+2,FALSE)/'graph data'!$CE$21</f>
        <v>0.22260936066897977</v>
      </c>
      <c r="C83">
        <f>VLOOKUP(C$20,'paste data'!$A$2:$CN$100,'graph data'!$A83+2,FALSE)/'graph data'!$CE$21</f>
        <v>0.1884078404871969</v>
      </c>
      <c r="D83">
        <f>VLOOKUP(D$20,'paste data'!$A$2:$CN$100,'graph data'!$A83+2,FALSE)/'graph data'!$CE$21</f>
        <v>0.03420152018178286</v>
      </c>
      <c r="E83">
        <f>VLOOKUP(E$20,'paste data'!$A$2:$CN$100,'graph data'!$A83+2,FALSE)/'graph data'!$CE$21</f>
        <v>0.24266708640446696</v>
      </c>
      <c r="F83">
        <f>VLOOKUP(F$20,'paste data'!$A$2:$CN$100,'graph data'!$A83+2,FALSE)/'graph data'!$CE$21</f>
        <v>-0.20846556622268408</v>
      </c>
      <c r="G83">
        <f>VLOOKUP(G$20,'paste data'!$A$2:$CN$100,'graph data'!$A83+2,FALSE)/'graph data'!$CE$21</f>
        <v>-0.02707031800133694</v>
      </c>
      <c r="H83">
        <f>VLOOKUP(H$20,'paste data'!$A$2:$CN$100,'graph data'!$A83+2,FALSE)/'graph data'!$CE$21</f>
        <v>0.0006609686307988275</v>
      </c>
      <c r="I83">
        <f>VLOOKUP(I$20,'paste data'!$A$2:$CN$100,'graph data'!$A83+2,FALSE)/'graph data'!$CE$21</f>
        <v>0.3634632682271186</v>
      </c>
      <c r="J83">
        <f>VLOOKUP(J$20,'paste data'!$A$2:$CN$100,'graph data'!$A83+2,FALSE)/'graph data'!$CE$21</f>
        <v>-0.19448512054620049</v>
      </c>
      <c r="K83">
        <f>VLOOKUP(K$20,'paste data'!$A$2:$CN$100,'graph data'!$A83+2,FALSE)/'graph data'!$CE$21</f>
        <v>0</v>
      </c>
      <c r="L83">
        <f>VLOOKUP(L$20,'paste data'!$A$2:$CN$100,'graph data'!$A83+2,FALSE)/'graph data'!$CE$21</f>
        <v>0</v>
      </c>
      <c r="M83">
        <f>VLOOKUP(M$20,'paste data'!$A$2:$CN$100,'graph data'!$A83+2,FALSE)/'graph data'!$CE$21</f>
        <v>0</v>
      </c>
      <c r="N83">
        <f>VLOOKUP(N$20,'paste data'!$A$2:$CN$100,'graph data'!$A83+2,FALSE)/'graph data'!$CE$21</f>
        <v>-0.02707031800133694</v>
      </c>
      <c r="O83">
        <f>VLOOKUP(O$20,'paste data'!$A$2:$CN$100,'graph data'!$A83+2,FALSE)/'graph data'!$CE$21</f>
        <v>0.02839864062957067</v>
      </c>
      <c r="P83">
        <f>VLOOKUP(P$20,'paste data'!$A$2:$CN$100,'graph data'!$A83+2,FALSE)/'graph data'!$CE$21</f>
        <v>0.023310175973722133</v>
      </c>
      <c r="Q83">
        <f>VLOOKUP(Q$20,'paste data'!$A$2:$CN$100,'graph data'!$A83+2,FALSE)/'graph data'!$CE$21</f>
        <v>-0.005446625658922843</v>
      </c>
      <c r="R83">
        <f>VLOOKUP(R$20,'paste data'!$A$2:$CN$100,'graph data'!$A83+2,FALSE)/'graph data'!$CE$21</f>
        <v>0.015009647238749788</v>
      </c>
      <c r="S83">
        <f>VLOOKUP(S$20,'paste data'!$A$2:$CN$100,'graph data'!$A83+2,FALSE)/'graph data'!$CE$21</f>
        <v>0.0006609686307988275</v>
      </c>
      <c r="T83">
        <f>VLOOKUP(T$20,'paste data'!$A$2:$CN$100,'graph data'!$A83+2,FALSE)/'graph data'!$CE$21</f>
        <v>0.05029519440830327</v>
      </c>
      <c r="U83">
        <f>VLOOKUP(U$20,'paste data'!$A$2:$CN$100,'graph data'!$A83+2,FALSE)/'graph data'!$CE$21</f>
        <v>0.02681674230758805</v>
      </c>
      <c r="V83">
        <f>VLOOKUP(V$20,'paste data'!$A$2:$CN$100,'graph data'!$A83+2,FALSE)/'graph data'!$CE$21</f>
        <v>0.11967469595571766</v>
      </c>
      <c r="W83">
        <f>VLOOKUP(W$20,'paste data'!$A$2:$CN$100,'graph data'!$A83+2,FALSE)/'graph data'!$CE$21</f>
        <v>0.045219485102059136</v>
      </c>
      <c r="X83">
        <f>VLOOKUP(X$20,'paste data'!$A$2:$CN$100,'graph data'!$A83+2,FALSE)/'graph data'!$CE$21</f>
        <v>-0.027731286632135768</v>
      </c>
      <c r="Y83">
        <f>VLOOKUP(Y$20,'paste data'!$A$2:$CN$100,'graph data'!$A83+2,FALSE)/'graph data'!$CE$21</f>
        <v>-0.021896553778732602</v>
      </c>
      <c r="Z83">
        <f>VLOOKUP(Z$20,'paste data'!$A$2:$CN$100,'graph data'!$A83+2,FALSE)/'graph data'!$CE$21</f>
        <v>-0.0035065663338659154</v>
      </c>
      <c r="AA83">
        <f>VLOOKUP(AA$20,'paste data'!$A$2:$CN$100,'graph data'!$A83+2,FALSE)/'graph data'!$CE$21</f>
        <v>-0.12512132161464048</v>
      </c>
      <c r="AB83">
        <f>VLOOKUP(AB$20,'paste data'!$A$2:$CN$100,'graph data'!$A83+2,FALSE)/'graph data'!$CE$21</f>
        <v>-0.030209837863309344</v>
      </c>
      <c r="AD83">
        <f t="shared" si="28"/>
        <v>62</v>
      </c>
      <c r="AE83">
        <f>VLOOKUP(AE$20,'paste data'!$A$2:$CN$100,'graph data'!$AD83+2,FALSE)/'graph data'!$CE$21</f>
        <v>0.1884078404871969</v>
      </c>
      <c r="AF83">
        <f>VLOOKUP(AF$20,'paste data'!$A$2:$CN$100,'graph data'!$AD83+2,FALSE)/'graph data'!$CE$21</f>
        <v>0.4149033432546706</v>
      </c>
      <c r="AG83">
        <f>VLOOKUP(AG$20,'paste data'!$A$2:$CN$100,'graph data'!$AD83+2,FALSE)/'graph data'!$CE$21</f>
        <v>-0.22649550276747368</v>
      </c>
      <c r="AH83">
        <f>VLOOKUP(AH$20,'paste data'!$A$2:$CN$100,'graph data'!$AD83+2,FALSE)/'graph data'!$CE$21</f>
        <v>0.019429692806278733</v>
      </c>
      <c r="AI83">
        <f>VLOOKUP(AI$20,'paste data'!$A$2:$CN$100,'graph data'!$AD83+2,FALSE)/'graph data'!$CE$21</f>
        <v>0.05144007502755193</v>
      </c>
      <c r="AJ83">
        <f>VLOOKUP(AJ$20,'paste data'!$A$2:$CN$100,'graph data'!$AD83+2,FALSE)/'graph data'!$CE$21</f>
        <v>-0.0320103822212732</v>
      </c>
      <c r="AK83">
        <f>VLOOKUP(AK$20,'paste data'!$A$2:$CN$100,'graph data'!$AD83+2,FALSE)/'graph data'!$CE$21</f>
        <v>0.16897814768091818</v>
      </c>
      <c r="AL83">
        <f>VLOOKUP(AL$20,'paste data'!$A$2:$CN$100,'graph data'!$AD83+2,FALSE)/'graph data'!$CE$21</f>
        <v>0.3634632682271186</v>
      </c>
      <c r="AM83">
        <f>VLOOKUP(AM$20,'paste data'!$A$2:$CN$100,'graph data'!$AD83+2,FALSE)/'graph data'!$CE$21</f>
        <v>-0.19448512054620049</v>
      </c>
      <c r="AN83">
        <f>VLOOKUP(AN$20,'paste data'!$A$2:$CN$100,'graph data'!$AD83+2,FALSE)/'graph data'!$CE$21</f>
        <v>0</v>
      </c>
      <c r="AO83">
        <f>VLOOKUP(AO$20,'paste data'!$A$2:$CN$100,'graph data'!$AD83+2,FALSE)/'graph data'!$CE$21</f>
        <v>0</v>
      </c>
      <c r="AP83">
        <f>VLOOKUP(AP$20,'paste data'!$A$2:$CN$100,'graph data'!$AD83+2,FALSE)/'graph data'!$CE$21</f>
        <v>0</v>
      </c>
      <c r="AQ83">
        <f>VLOOKUP(AQ$20,'paste data'!$A$2:$CN$100,'graph data'!$AD83+2,FALSE)/'graph data'!$CE$21</f>
        <v>-0.01306430802371773</v>
      </c>
      <c r="AR83">
        <f>VLOOKUP(AR$20,'paste data'!$A$2:$CN$100,'graph data'!$AD83+2,FALSE)/'graph data'!$CE$21</f>
        <v>0.01196317579369928</v>
      </c>
      <c r="AS83">
        <f>VLOOKUP(AS$20,'paste data'!$A$2:$CN$100,'graph data'!$AD83+2,FALSE)/'graph data'!$CE$21</f>
        <v>0.0074675745874790206</v>
      </c>
      <c r="AT83">
        <f>VLOOKUP(AT$20,'paste data'!$A$2:$CN$100,'graph data'!$AD83+2,FALSE)/'graph data'!$CE$21</f>
        <v>0.12458334854751076</v>
      </c>
      <c r="AU83">
        <f>VLOOKUP(AU$20,'paste data'!$A$2:$CN$100,'graph data'!$AD83+2,FALSE)/'graph data'!$CE$21</f>
        <v>0.03802835677594684</v>
      </c>
      <c r="AV83">
        <f>VLOOKUP(AV$20,'paste data'!$A$2:$CN$100,'graph data'!$AD83+2,FALSE)/'graph data'!$CE$21</f>
        <v>1.2928418863884688E-06</v>
      </c>
      <c r="AW83">
        <f>VLOOKUP(AW$20,'paste data'!$A$2:$CN$100,'graph data'!$AD83+2,FALSE)/'graph data'!$CE$21</f>
        <v>0.020975202474285068</v>
      </c>
      <c r="AX83">
        <f>VLOOKUP(AX$20,'paste data'!$A$2:$CN$100,'graph data'!$AD83+2,FALSE)/'graph data'!$CE$21</f>
        <v>0.052103620261331425</v>
      </c>
      <c r="AY83">
        <f>VLOOKUP(AY$20,'paste data'!$A$2:$CN$100,'graph data'!$AD83+2,FALSE)/'graph data'!$CE$21</f>
        <v>0.23743020155754907</v>
      </c>
      <c r="AZ83">
        <f>VLOOKUP(AZ$20,'paste data'!$A$2:$CN$100,'graph data'!$AD83+2,FALSE)/'graph data'!$CE$21</f>
        <v>0.05295295109206671</v>
      </c>
      <c r="BA83">
        <f>VLOOKUP(BA$20,'paste data'!$A$2:$CN$100,'graph data'!$AD83+2,FALSE)/'graph data'!$CE$21</f>
        <v>-0.013065600865604118</v>
      </c>
      <c r="BB83">
        <f>VLOOKUP(BB$20,'paste data'!$A$2:$CN$100,'graph data'!$AD83+2,FALSE)/'graph data'!$CE$21</f>
        <v>-0.009012026680585788</v>
      </c>
      <c r="BC83">
        <f>VLOOKUP(BC$20,'paste data'!$A$2:$CN$100,'graph data'!$AD83+2,FALSE)/'graph data'!$CE$21</f>
        <v>-0.044636045673852404</v>
      </c>
      <c r="BD83">
        <f>VLOOKUP(BD$20,'paste data'!$A$2:$CN$100,'graph data'!$AD83+2,FALSE)/'graph data'!$CE$21</f>
        <v>-0.1128468530100383</v>
      </c>
      <c r="BE83">
        <f>VLOOKUP(BE$20,'paste data'!$A$2:$CN$100,'graph data'!$AD83+2,FALSE)/'graph data'!$CE$21</f>
        <v>-0.014924594316119874</v>
      </c>
      <c r="BG83">
        <f t="shared" si="19"/>
        <v>0.4149033432546706</v>
      </c>
      <c r="BH83">
        <f t="shared" si="20"/>
        <v>-0.22649550276747368</v>
      </c>
      <c r="BI83">
        <f t="shared" si="21"/>
        <v>0.3619503921626039</v>
      </c>
      <c r="BJ83">
        <f t="shared" si="22"/>
        <v>-0.21157090845135382</v>
      </c>
      <c r="BL83">
        <f t="shared" si="29"/>
        <v>62</v>
      </c>
      <c r="BM83">
        <f>VLOOKUP(BM$20,'paste data'!$A$2:$CN$100,'graph data'!$BL83+2,FALSE)/$CE$21</f>
        <v>0.35554482360642786</v>
      </c>
      <c r="BN83">
        <f>VLOOKUP(BN$20,'paste data'!$A$2:$CN$100,'graph data'!$BL83+2,FALSE)/$CE$21</f>
        <v>0.6341804619814656</v>
      </c>
      <c r="BO83">
        <f>VLOOKUP(BO$20,'paste data'!$A$2:$CN$100,'graph data'!$BL83+2,FALSE)/$CE$21</f>
        <v>0.17063085899481978</v>
      </c>
      <c r="BP83">
        <f>VLOOKUP(BP$20,'paste data'!$A$2:$CN$100,'graph data'!$BL83+2,FALSE)/$CE$21</f>
        <v>0.0006609686307988273</v>
      </c>
      <c r="BQ83">
        <f>VLOOKUP(BQ$20,'paste data'!$A$2:$CN$100,'graph data'!$BL83+2,FALSE)/$CE$21</f>
        <v>0.05029519440830323</v>
      </c>
      <c r="BR83">
        <f>VLOOKUP(BR$20,'paste data'!$A$2:$CN$100,'graph data'!$BL83+2,FALSE)/$CE$21</f>
        <v>0.11967469595571772</v>
      </c>
      <c r="BS83">
        <f>VLOOKUP(BS$20,'paste data'!$A$2:$CN$100,'graph data'!$BL83+2,FALSE)/$CE$21</f>
        <v>0.4635496029866459</v>
      </c>
      <c r="BT83">
        <f>VLOOKUP(BT$20,'paste data'!$A$2:$CN$100,'graph data'!$BL83+2,FALSE)/$CE$21</f>
        <v>0</v>
      </c>
      <c r="BU83">
        <f>VLOOKUP(BU$20,'paste data'!$A$2:$CN$100,'graph data'!$BL83+2,FALSE)/$CE$21</f>
        <v>0.029611519326559976</v>
      </c>
      <c r="BV83">
        <f>VLOOKUP(BV$20,'paste data'!$A$2:$CN$100,'graph data'!$BL83+2,FALSE)/$CE$21</f>
        <v>0.08145616565163928</v>
      </c>
      <c r="BW83">
        <f>VLOOKUP(BW$20,'paste data'!$A$2:$CN$100,'graph data'!$BL83+2,FALSE)/$CE$21</f>
        <v>0</v>
      </c>
      <c r="BX83">
        <f>VLOOKUP(BX$20,'paste data'!$A$2:$CN$100,'graph data'!$BL83+2,FALSE)/$CE$21</f>
        <v>0.4339380836600859</v>
      </c>
      <c r="BY83">
        <f>VLOOKUP(BY$20,'paste data'!$A$2:$CN$100,'graph data'!$BL83+2,FALSE)/$CE$21</f>
        <v>0.27863563837503774</v>
      </c>
      <c r="BZ83">
        <f>VLOOKUP(BZ$20,'paste data'!$A$2:$CN$100,'graph data'!$BL83+2,FALSE)/$CE$21</f>
        <v>0.24303608587515643</v>
      </c>
      <c r="CA83">
        <f>VLOOKUP(CA$20,'paste data'!$A$2:$CN$100,'graph data'!$BL83+2,FALSE)/$CE$21</f>
        <v>0</v>
      </c>
      <c r="CB83">
        <f>VLOOKUP(CB$20,'paste data'!$A$2:$CN$100,'graph data'!$BL83+2,FALSE)/$CE$21</f>
        <v>0.0355995524998813</v>
      </c>
      <c r="CC83">
        <f t="shared" si="23"/>
        <v>0.5153942493117252</v>
      </c>
      <c r="CF83">
        <f>VLOOKUP(CF$20,'paste data'!$A$2:$CN$100,'graph data'!$BL83+2,FALSE)</f>
        <v>119831.28368744635</v>
      </c>
      <c r="CH83">
        <v>62</v>
      </c>
      <c r="CI83">
        <f>VLOOKUP(CI$20,'paste data'!$A$2:$CN$100,'graph data'!$CH83+2,FALSE)/'graph data'!$CE$21</f>
        <v>0.35554482360642786</v>
      </c>
      <c r="CJ83">
        <f>VLOOKUP(CJ$20,'paste data'!$A$2:$CN$100,'graph data'!$CH83+2,FALSE)/'graph data'!$CE$21</f>
        <v>0.1884078404871969</v>
      </c>
      <c r="CK83">
        <f>VLOOKUP(CK$20,'paste data'!$A$2:$CN$100,'graph data'!$CH83+2,FALSE)/'graph data'!$CE$21</f>
        <v>0.03420152018178286</v>
      </c>
      <c r="CL83">
        <f t="shared" si="24"/>
        <v>0.13293546293744812</v>
      </c>
      <c r="CM83">
        <f t="shared" si="16"/>
        <v>0.12386270080809669</v>
      </c>
      <c r="CN83">
        <f t="shared" si="17"/>
        <v>0.009072762129351436</v>
      </c>
      <c r="CO83" s="24">
        <f t="shared" si="18"/>
        <v>0</v>
      </c>
      <c r="CR83">
        <f>VLOOKUP(CR$20,'paste data'!$A$2:$CN$100,'graph data'!$CH83+2,FALSE)/'graph data'!$CE$21</f>
        <v>0.02122643439571392</v>
      </c>
      <c r="CS83">
        <f>VLOOKUP(CS$20,'paste data'!$A$2:$CN$100,'graph data'!$CH83+2,FALSE)/'graph data'!$CE$21</f>
        <v>0.012153672266362483</v>
      </c>
      <c r="CT83">
        <f>VLOOKUP(CT$20,'paste data'!$A$2:$CN$100,'graph data'!$CH83+2,FALSE)/'graph data'!$CE$21</f>
        <v>0.45636911690465654</v>
      </c>
      <c r="CU83">
        <f>VLOOKUP(CU$20,'paste data'!$A$2:$CN$100,'graph data'!$CH83+2,FALSE)/'graph data'!$CE$21</f>
        <v>0.33250641609655984</v>
      </c>
      <c r="CV83">
        <f>VLOOKUP(CV$20,'paste data'!$A$2:$CN$100,'graph data'!$CH83+2,FALSE)/'graph data'!$CE$21</f>
        <v>0.03802835677594684</v>
      </c>
      <c r="CW83" s="8">
        <f t="shared" si="25"/>
        <v>0.9352025230569226</v>
      </c>
      <c r="CY83" s="5">
        <f t="shared" si="26"/>
        <v>0.294478059320613</v>
      </c>
    </row>
    <row r="84" spans="1:103" ht="12.75">
      <c r="A84">
        <f t="shared" si="27"/>
        <v>63</v>
      </c>
      <c r="B84">
        <f>VLOOKUP(B$20,'paste data'!$A$2:$CN$100,'graph data'!$A84+2,FALSE)/'graph data'!$CE$21</f>
        <v>0.24520070621201</v>
      </c>
      <c r="C84">
        <f>VLOOKUP(C$20,'paste data'!$A$2:$CN$100,'graph data'!$A84+2,FALSE)/'graph data'!$CE$21</f>
        <v>0.19727350520435116</v>
      </c>
      <c r="D84">
        <f>VLOOKUP(D$20,'paste data'!$A$2:$CN$100,'graph data'!$A84+2,FALSE)/'graph data'!$CE$21</f>
        <v>0.04792720100765884</v>
      </c>
      <c r="E84">
        <f>VLOOKUP(E$20,'paste data'!$A$2:$CN$100,'graph data'!$A84+2,FALSE)/'graph data'!$CE$21</f>
        <v>0.24800344755416223</v>
      </c>
      <c r="F84">
        <f>VLOOKUP(F$20,'paste data'!$A$2:$CN$100,'graph data'!$A84+2,FALSE)/'graph data'!$CE$21</f>
        <v>-0.20007624654650338</v>
      </c>
      <c r="G84">
        <f>VLOOKUP(G$20,'paste data'!$A$2:$CN$100,'graph data'!$A84+2,FALSE)/'graph data'!$CE$21</f>
        <v>-0.026037691982370235</v>
      </c>
      <c r="H84">
        <f>VLOOKUP(H$20,'paste data'!$A$2:$CN$100,'graph data'!$A84+2,FALSE)/'graph data'!$CE$21</f>
        <v>0.0006609686307988273</v>
      </c>
      <c r="I84">
        <f>VLOOKUP(I$20,'paste data'!$A$2:$CN$100,'graph data'!$A84+2,FALSE)/'graph data'!$CE$21</f>
        <v>0.3564595892907964</v>
      </c>
      <c r="J84">
        <f>VLOOKUP(J$20,'paste data'!$A$2:$CN$100,'graph data'!$A84+2,FALSE)/'graph data'!$CE$21</f>
        <v>-0.18437109794994871</v>
      </c>
      <c r="K84">
        <f>VLOOKUP(K$20,'paste data'!$A$2:$CN$100,'graph data'!$A84+2,FALSE)/'graph data'!$CE$21</f>
        <v>0</v>
      </c>
      <c r="L84">
        <f>VLOOKUP(L$20,'paste data'!$A$2:$CN$100,'graph data'!$A84+2,FALSE)/'graph data'!$CE$21</f>
        <v>0</v>
      </c>
      <c r="M84">
        <f>VLOOKUP(M$20,'paste data'!$A$2:$CN$100,'graph data'!$A84+2,FALSE)/'graph data'!$CE$21</f>
        <v>0</v>
      </c>
      <c r="N84">
        <f>VLOOKUP(N$20,'paste data'!$A$2:$CN$100,'graph data'!$A84+2,FALSE)/'graph data'!$CE$21</f>
        <v>-0.026037691982370235</v>
      </c>
      <c r="O84">
        <f>VLOOKUP(O$20,'paste data'!$A$2:$CN$100,'graph data'!$A84+2,FALSE)/'graph data'!$CE$21</f>
        <v>0.03199133426536799</v>
      </c>
      <c r="P84">
        <f>VLOOKUP(P$20,'paste data'!$A$2:$CN$100,'graph data'!$A84+2,FALSE)/'graph data'!$CE$21</f>
        <v>0.021155566665031142</v>
      </c>
      <c r="Q84">
        <f>VLOOKUP(Q$20,'paste data'!$A$2:$CN$100,'graph data'!$A84+2,FALSE)/'graph data'!$CE$21</f>
        <v>-0.0007875006159979438</v>
      </c>
      <c r="R84">
        <f>VLOOKUP(R$20,'paste data'!$A$2:$CN$100,'graph data'!$A84+2,FALSE)/'graph data'!$CE$21</f>
        <v>0.021605492675627898</v>
      </c>
      <c r="S84">
        <f>VLOOKUP(S$20,'paste data'!$A$2:$CN$100,'graph data'!$A84+2,FALSE)/'graph data'!$CE$21</f>
        <v>0.0006609686307988273</v>
      </c>
      <c r="T84">
        <f>VLOOKUP(T$20,'paste data'!$A$2:$CN$100,'graph data'!$A84+2,FALSE)/'graph data'!$CE$21</f>
        <v>0.05295669176834637</v>
      </c>
      <c r="U84">
        <f>VLOOKUP(U$20,'paste data'!$A$2:$CN$100,'graph data'!$A84+2,FALSE)/'graph data'!$CE$21</f>
        <v>0.024093668599997516</v>
      </c>
      <c r="V84">
        <f>VLOOKUP(V$20,'paste data'!$A$2:$CN$100,'graph data'!$A84+2,FALSE)/'graph data'!$CE$21</f>
        <v>0.11967469595571766</v>
      </c>
      <c r="W84">
        <f>VLOOKUP(W$20,'paste data'!$A$2:$CN$100,'graph data'!$A84+2,FALSE)/'graph data'!$CE$21</f>
        <v>0.050617422599301874</v>
      </c>
      <c r="X84">
        <f>VLOOKUP(X$20,'paste data'!$A$2:$CN$100,'graph data'!$A84+2,FALSE)/'graph data'!$CE$21</f>
        <v>-0.026698660613169063</v>
      </c>
      <c r="Y84">
        <f>VLOOKUP(Y$20,'paste data'!$A$2:$CN$100,'graph data'!$A84+2,FALSE)/'graph data'!$CE$21</f>
        <v>-0.020965357502978385</v>
      </c>
      <c r="Z84">
        <f>VLOOKUP(Z$20,'paste data'!$A$2:$CN$100,'graph data'!$A84+2,FALSE)/'graph data'!$CE$21</f>
        <v>-0.0029381019349663724</v>
      </c>
      <c r="AA84">
        <f>VLOOKUP(AA$20,'paste data'!$A$2:$CN$100,'graph data'!$A84+2,FALSE)/'graph data'!$CE$21</f>
        <v>-0.1204621965717156</v>
      </c>
      <c r="AB84">
        <f>VLOOKUP(AB$20,'paste data'!$A$2:$CN$100,'graph data'!$A84+2,FALSE)/'graph data'!$CE$21</f>
        <v>-0.029011929923673973</v>
      </c>
      <c r="AD84">
        <f t="shared" si="28"/>
        <v>63</v>
      </c>
      <c r="AE84">
        <f>VLOOKUP(AE$20,'paste data'!$A$2:$CN$100,'graph data'!$AD84+2,FALSE)/'graph data'!$CE$21</f>
        <v>0.19727350520435116</v>
      </c>
      <c r="AF84">
        <f>VLOOKUP(AF$20,'paste data'!$A$2:$CN$100,'graph data'!$AD84+2,FALSE)/'graph data'!$CE$21</f>
        <v>0.4117482628571264</v>
      </c>
      <c r="AG84">
        <f>VLOOKUP(AG$20,'paste data'!$A$2:$CN$100,'graph data'!$AD84+2,FALSE)/'graph data'!$CE$21</f>
        <v>-0.2144747576527752</v>
      </c>
      <c r="AH84">
        <f>VLOOKUP(AH$20,'paste data'!$A$2:$CN$100,'graph data'!$AD84+2,FALSE)/'graph data'!$CE$21</f>
        <v>0.025185013863503514</v>
      </c>
      <c r="AI84">
        <f>VLOOKUP(AI$20,'paste data'!$A$2:$CN$100,'graph data'!$AD84+2,FALSE)/'graph data'!$CE$21</f>
        <v>0.05528867356632999</v>
      </c>
      <c r="AJ84">
        <f>VLOOKUP(AJ$20,'paste data'!$A$2:$CN$100,'graph data'!$AD84+2,FALSE)/'graph data'!$CE$21</f>
        <v>-0.030103659702826482</v>
      </c>
      <c r="AK84">
        <f>VLOOKUP(AK$20,'paste data'!$A$2:$CN$100,'graph data'!$AD84+2,FALSE)/'graph data'!$CE$21</f>
        <v>0.17208849134084764</v>
      </c>
      <c r="AL84">
        <f>VLOOKUP(AL$20,'paste data'!$A$2:$CN$100,'graph data'!$AD84+2,FALSE)/'graph data'!$CE$21</f>
        <v>0.3564595892907964</v>
      </c>
      <c r="AM84">
        <f>VLOOKUP(AM$20,'paste data'!$A$2:$CN$100,'graph data'!$AD84+2,FALSE)/'graph data'!$CE$21</f>
        <v>-0.18437109794994871</v>
      </c>
      <c r="AN84">
        <f>VLOOKUP(AN$20,'paste data'!$A$2:$CN$100,'graph data'!$AD84+2,FALSE)/'graph data'!$CE$21</f>
        <v>0</v>
      </c>
      <c r="AO84">
        <f>VLOOKUP(AO$20,'paste data'!$A$2:$CN$100,'graph data'!$AD84+2,FALSE)/'graph data'!$CE$21</f>
        <v>0</v>
      </c>
      <c r="AP84">
        <f>VLOOKUP(AP$20,'paste data'!$A$2:$CN$100,'graph data'!$AD84+2,FALSE)/'graph data'!$CE$21</f>
        <v>0</v>
      </c>
      <c r="AQ84">
        <f>VLOOKUP(AQ$20,'paste data'!$A$2:$CN$100,'graph data'!$AD84+2,FALSE)/'graph data'!$CE$21</f>
        <v>-0.012211379388264717</v>
      </c>
      <c r="AR84">
        <f>VLOOKUP(AR$20,'paste data'!$A$2:$CN$100,'graph data'!$AD84+2,FALSE)/'graph data'!$CE$21</f>
        <v>0.012745003983724391</v>
      </c>
      <c r="AS84">
        <f>VLOOKUP(AS$20,'paste data'!$A$2:$CN$100,'graph data'!$AD84+2,FALSE)/'graph data'!$CE$21</f>
        <v>0.010670177420149264</v>
      </c>
      <c r="AT84">
        <f>VLOOKUP(AT$20,'paste data'!$A$2:$CN$100,'graph data'!$AD84+2,FALSE)/'graph data'!$CE$21</f>
        <v>0.13048864975247645</v>
      </c>
      <c r="AU84">
        <f>VLOOKUP(AU$20,'paste data'!$A$2:$CN$100,'graph data'!$AD84+2,FALSE)/'graph data'!$CE$21</f>
        <v>0.030396039572762264</v>
      </c>
      <c r="AV84">
        <f>VLOOKUP(AV$20,'paste data'!$A$2:$CN$100,'graph data'!$AD84+2,FALSE)/'graph data'!$CE$21</f>
        <v>2.29279000110286E-06</v>
      </c>
      <c r="AW84">
        <f>VLOOKUP(AW$20,'paste data'!$A$2:$CN$100,'graph data'!$AD84+2,FALSE)/'graph data'!$CE$21</f>
        <v>0.02164155515078098</v>
      </c>
      <c r="AX84">
        <f>VLOOKUP(AX$20,'paste data'!$A$2:$CN$100,'graph data'!$AD84+2,FALSE)/'graph data'!$CE$21</f>
        <v>0.05230863836774881</v>
      </c>
      <c r="AY84">
        <f>VLOOKUP(AY$20,'paste data'!$A$2:$CN$100,'graph data'!$AD84+2,FALSE)/'graph data'!$CE$21</f>
        <v>0.2376638642075574</v>
      </c>
      <c r="AZ84">
        <f>VLOOKUP(AZ$20,'paste data'!$A$2:$CN$100,'graph data'!$AD84+2,FALSE)/'graph data'!$CE$21</f>
        <v>0.044843238774708076</v>
      </c>
      <c r="BA84">
        <f>VLOOKUP(BA$20,'paste data'!$A$2:$CN$100,'graph data'!$AD84+2,FALSE)/'graph data'!$CE$21</f>
        <v>-0.012213672178265819</v>
      </c>
      <c r="BB84">
        <f>VLOOKUP(BB$20,'paste data'!$A$2:$CN$100,'graph data'!$AD84+2,FALSE)/'graph data'!$CE$21</f>
        <v>-0.008896551167056593</v>
      </c>
      <c r="BC84">
        <f>VLOOKUP(BC$20,'paste data'!$A$2:$CN$100,'graph data'!$AD84+2,FALSE)/'graph data'!$CE$21</f>
        <v>-0.04163846094759955</v>
      </c>
      <c r="BD84">
        <f>VLOOKUP(BD$20,'paste data'!$A$2:$CN$100,'graph data'!$AD84+2,FALSE)/'graph data'!$CE$21</f>
        <v>-0.10717521445508095</v>
      </c>
      <c r="BE84">
        <f>VLOOKUP(BE$20,'paste data'!$A$2:$CN$100,'graph data'!$AD84+2,FALSE)/'graph data'!$CE$21</f>
        <v>-0.014447199201945813</v>
      </c>
      <c r="BG84">
        <f t="shared" si="19"/>
        <v>0.4117482628571264</v>
      </c>
      <c r="BH84">
        <f t="shared" si="20"/>
        <v>-0.2144747576527752</v>
      </c>
      <c r="BI84">
        <f t="shared" si="21"/>
        <v>0.3669050240824183</v>
      </c>
      <c r="BJ84">
        <f t="shared" si="22"/>
        <v>-0.2000275584508294</v>
      </c>
      <c r="BL84">
        <f t="shared" si="29"/>
        <v>63</v>
      </c>
      <c r="BM84">
        <f>VLOOKUP(BM$20,'paste data'!$A$2:$CN$100,'graph data'!$BL84+2,FALSE)/$CE$21</f>
        <v>0.39474618961312774</v>
      </c>
      <c r="BN84">
        <f>VLOOKUP(BN$20,'paste data'!$A$2:$CN$100,'graph data'!$BL84+2,FALSE)/$CE$21</f>
        <v>0.6346757312316799</v>
      </c>
      <c r="BO84">
        <f>VLOOKUP(BO$20,'paste data'!$A$2:$CN$100,'graph data'!$BL84+2,FALSE)/$CE$21</f>
        <v>0.17329235635486287</v>
      </c>
      <c r="BP84">
        <f>VLOOKUP(BP$20,'paste data'!$A$2:$CN$100,'graph data'!$BL84+2,FALSE)/$CE$21</f>
        <v>0.0006609686307988273</v>
      </c>
      <c r="BQ84">
        <f>VLOOKUP(BQ$20,'paste data'!$A$2:$CN$100,'graph data'!$BL84+2,FALSE)/$CE$21</f>
        <v>0.05295669176834634</v>
      </c>
      <c r="BR84">
        <f>VLOOKUP(BR$20,'paste data'!$A$2:$CN$100,'graph data'!$BL84+2,FALSE)/$CE$21</f>
        <v>0.11967469595571772</v>
      </c>
      <c r="BS84">
        <f>VLOOKUP(BS$20,'paste data'!$A$2:$CN$100,'graph data'!$BL84+2,FALSE)/$CE$21</f>
        <v>0.4613833748768169</v>
      </c>
      <c r="BT84">
        <f>VLOOKUP(BT$20,'paste data'!$A$2:$CN$100,'graph data'!$BL84+2,FALSE)/$CE$21</f>
        <v>0</v>
      </c>
      <c r="BU84">
        <f>VLOOKUP(BU$20,'paste data'!$A$2:$CN$100,'graph data'!$BL84+2,FALSE)/$CE$21</f>
        <v>0.030836022981124825</v>
      </c>
      <c r="BV84">
        <f>VLOOKUP(BV$20,'paste data'!$A$2:$CN$100,'graph data'!$BL84+2,FALSE)/$CE$21</f>
        <v>0.08169259068291848</v>
      </c>
      <c r="BW84">
        <f>VLOOKUP(BW$20,'paste data'!$A$2:$CN$100,'graph data'!$BL84+2,FALSE)/$CE$21</f>
        <v>0</v>
      </c>
      <c r="BX84">
        <f>VLOOKUP(BX$20,'paste data'!$A$2:$CN$100,'graph data'!$BL84+2,FALSE)/$CE$21</f>
        <v>0.4305473518956921</v>
      </c>
      <c r="BY84">
        <f>VLOOKUP(BY$20,'paste data'!$A$2:$CN$100,'graph data'!$BL84+2,FALSE)/$CE$21</f>
        <v>0.23992954161855212</v>
      </c>
      <c r="BZ84">
        <f>VLOOKUP(BZ$20,'paste data'!$A$2:$CN$100,'graph data'!$BL84+2,FALSE)/$CE$21</f>
        <v>0.20721991193405973</v>
      </c>
      <c r="CA84">
        <f>VLOOKUP(CA$20,'paste data'!$A$2:$CN$100,'graph data'!$BL84+2,FALSE)/$CE$21</f>
        <v>0</v>
      </c>
      <c r="CB84">
        <f>VLOOKUP(CB$20,'paste data'!$A$2:$CN$100,'graph data'!$BL84+2,FALSE)/$CE$21</f>
        <v>0.03270962968449236</v>
      </c>
      <c r="CC84">
        <f t="shared" si="23"/>
        <v>0.5122399425786106</v>
      </c>
      <c r="CF84">
        <f>VLOOKUP(CF$20,'paste data'!$A$2:$CN$100,'graph data'!$BL84+2,FALSE)</f>
        <v>103185.16731873815</v>
      </c>
      <c r="CH84">
        <v>63</v>
      </c>
      <c r="CI84">
        <f>VLOOKUP(CI$20,'paste data'!$A$2:$CN$100,'graph data'!$CH84+2,FALSE)/'graph data'!$CE$21</f>
        <v>0.39474618961312774</v>
      </c>
      <c r="CJ84">
        <f>VLOOKUP(CJ$20,'paste data'!$A$2:$CN$100,'graph data'!$CH84+2,FALSE)/'graph data'!$CE$21</f>
        <v>0.19727350520435116</v>
      </c>
      <c r="CK84">
        <f>VLOOKUP(CK$20,'paste data'!$A$2:$CN$100,'graph data'!$CH84+2,FALSE)/'graph data'!$CE$21</f>
        <v>0.04792720100765884</v>
      </c>
      <c r="CL84">
        <f t="shared" si="24"/>
        <v>0.14954548340111773</v>
      </c>
      <c r="CM84">
        <f t="shared" si="16"/>
        <v>0.14073640647510244</v>
      </c>
      <c r="CN84">
        <f t="shared" si="17"/>
        <v>0.008809076926015359</v>
      </c>
      <c r="CO84" s="24">
        <f t="shared" si="18"/>
        <v>0</v>
      </c>
      <c r="CR84">
        <f>VLOOKUP(CR$20,'paste data'!$A$2:$CN$100,'graph data'!$CH84+2,FALSE)/'graph data'!$CE$21</f>
        <v>0.02060952230324029</v>
      </c>
      <c r="CS84">
        <f>VLOOKUP(CS$20,'paste data'!$A$2:$CN$100,'graph data'!$CH84+2,FALSE)/'graph data'!$CE$21</f>
        <v>0.01180044537722493</v>
      </c>
      <c r="CT84">
        <f>VLOOKUP(CT$20,'paste data'!$A$2:$CN$100,'graph data'!$CH84+2,FALSE)/'graph data'!$CE$21</f>
        <v>0.443523659636601</v>
      </c>
      <c r="CU84">
        <f>VLOOKUP(CU$20,'paste data'!$A$2:$CN$100,'graph data'!$CH84+2,FALSE)/'graph data'!$CE$21</f>
        <v>0.30278725316149857</v>
      </c>
      <c r="CV84">
        <f>VLOOKUP(CV$20,'paste data'!$A$2:$CN$100,'graph data'!$CH84+2,FALSE)/'graph data'!$CE$21</f>
        <v>0.030396039572762264</v>
      </c>
      <c r="CW84" s="8">
        <f t="shared" si="25"/>
        <v>0.7670428774961607</v>
      </c>
      <c r="CY84" s="5">
        <f t="shared" si="26"/>
        <v>0.2723912135887363</v>
      </c>
    </row>
    <row r="85" spans="1:103" ht="12.75">
      <c r="A85">
        <f t="shared" si="27"/>
        <v>64</v>
      </c>
      <c r="B85">
        <f>VLOOKUP(B$20,'paste data'!$A$2:$CN$100,'graph data'!$A85+2,FALSE)/'graph data'!$CE$21</f>
        <v>0.26244303439115313</v>
      </c>
      <c r="C85">
        <f>VLOOKUP(C$20,'paste data'!$A$2:$CN$100,'graph data'!$A85+2,FALSE)/'graph data'!$CE$21</f>
        <v>0.2018412189812471</v>
      </c>
      <c r="D85">
        <f>VLOOKUP(D$20,'paste data'!$A$2:$CN$100,'graph data'!$A85+2,FALSE)/'graph data'!$CE$21</f>
        <v>0.060601815409906</v>
      </c>
      <c r="E85">
        <f>VLOOKUP(E$20,'paste data'!$A$2:$CN$100,'graph data'!$A85+2,FALSE)/'graph data'!$CE$21</f>
        <v>0.2551065756537223</v>
      </c>
      <c r="F85">
        <f>VLOOKUP(F$20,'paste data'!$A$2:$CN$100,'graph data'!$A85+2,FALSE)/'graph data'!$CE$21</f>
        <v>-0.1945047602438163</v>
      </c>
      <c r="G85">
        <f>VLOOKUP(G$20,'paste data'!$A$2:$CN$100,'graph data'!$A85+2,FALSE)/'graph data'!$CE$21</f>
        <v>-0.025370509146415712</v>
      </c>
      <c r="H85">
        <f>VLOOKUP(H$20,'paste data'!$A$2:$CN$100,'graph data'!$A85+2,FALSE)/'graph data'!$CE$21</f>
        <v>0.0006609686307988275</v>
      </c>
      <c r="I85">
        <f>VLOOKUP(I$20,'paste data'!$A$2:$CN$100,'graph data'!$A85+2,FALSE)/'graph data'!$CE$21</f>
        <v>0.3483139688551644</v>
      </c>
      <c r="J85">
        <f>VLOOKUP(J$20,'paste data'!$A$2:$CN$100,'graph data'!$A85+2,FALSE)/'graph data'!$CE$21</f>
        <v>-0.17726660849101747</v>
      </c>
      <c r="K85">
        <f>VLOOKUP(K$20,'paste data'!$A$2:$CN$100,'graph data'!$A85+2,FALSE)/'graph data'!$CE$21</f>
        <v>0</v>
      </c>
      <c r="L85">
        <f>VLOOKUP(L$20,'paste data'!$A$2:$CN$100,'graph data'!$A85+2,FALSE)/'graph data'!$CE$21</f>
        <v>0</v>
      </c>
      <c r="M85">
        <f>VLOOKUP(M$20,'paste data'!$A$2:$CN$100,'graph data'!$A85+2,FALSE)/'graph data'!$CE$21</f>
        <v>0</v>
      </c>
      <c r="N85">
        <f>VLOOKUP(N$20,'paste data'!$A$2:$CN$100,'graph data'!$A85+2,FALSE)/'graph data'!$CE$21</f>
        <v>-0.025370509146415712</v>
      </c>
      <c r="O85">
        <f>VLOOKUP(O$20,'paste data'!$A$2:$CN$100,'graph data'!$A85+2,FALSE)/'graph data'!$CE$21</f>
        <v>0.03541520033380468</v>
      </c>
      <c r="P85">
        <f>VLOOKUP(P$20,'paste data'!$A$2:$CN$100,'graph data'!$A85+2,FALSE)/'graph data'!$CE$21</f>
        <v>0.018628665386772523</v>
      </c>
      <c r="Q85">
        <f>VLOOKUP(Q$20,'paste data'!$A$2:$CN$100,'graph data'!$A85+2,FALSE)/'graph data'!$CE$21</f>
        <v>0.002222774354611113</v>
      </c>
      <c r="R85">
        <f>VLOOKUP(R$20,'paste data'!$A$2:$CN$100,'graph data'!$A85+2,FALSE)/'graph data'!$CE$21</f>
        <v>0.0297056844811334</v>
      </c>
      <c r="S85">
        <f>VLOOKUP(S$20,'paste data'!$A$2:$CN$100,'graph data'!$A85+2,FALSE)/'graph data'!$CE$21</f>
        <v>0.0006609686307988275</v>
      </c>
      <c r="T85">
        <f>VLOOKUP(T$20,'paste data'!$A$2:$CN$100,'graph data'!$A85+2,FALSE)/'graph data'!$CE$21</f>
        <v>0.05583597121314029</v>
      </c>
      <c r="U85">
        <f>VLOOKUP(U$20,'paste data'!$A$2:$CN$100,'graph data'!$A85+2,FALSE)/'graph data'!$CE$21</f>
        <v>0.021066264255655633</v>
      </c>
      <c r="V85">
        <f>VLOOKUP(V$20,'paste data'!$A$2:$CN$100,'graph data'!$A85+2,FALSE)/'graph data'!$CE$21</f>
        <v>0.11967469595571766</v>
      </c>
      <c r="W85">
        <f>VLOOKUP(W$20,'paste data'!$A$2:$CN$100,'graph data'!$A85+2,FALSE)/'graph data'!$CE$21</f>
        <v>0.0578686755984099</v>
      </c>
      <c r="X85">
        <f>VLOOKUP(X$20,'paste data'!$A$2:$CN$100,'graph data'!$A85+2,FALSE)/'graph data'!$CE$21</f>
        <v>-0.02603147777721454</v>
      </c>
      <c r="Y85">
        <f>VLOOKUP(Y$20,'paste data'!$A$2:$CN$100,'graph data'!$A85+2,FALSE)/'graph data'!$CE$21</f>
        <v>-0.02042077087933561</v>
      </c>
      <c r="Z85">
        <f>VLOOKUP(Z$20,'paste data'!$A$2:$CN$100,'graph data'!$A85+2,FALSE)/'graph data'!$CE$21</f>
        <v>-0.0024375988688831087</v>
      </c>
      <c r="AA85">
        <f>VLOOKUP(AA$20,'paste data'!$A$2:$CN$100,'graph data'!$A85+2,FALSE)/'graph data'!$CE$21</f>
        <v>-0.11745192160110654</v>
      </c>
      <c r="AB85">
        <f>VLOOKUP(AB$20,'paste data'!$A$2:$CN$100,'graph data'!$A85+2,FALSE)/'graph data'!$CE$21</f>
        <v>-0.028162991117276503</v>
      </c>
      <c r="AD85">
        <f t="shared" si="28"/>
        <v>64</v>
      </c>
      <c r="AE85">
        <f>VLOOKUP(AE$20,'paste data'!$A$2:$CN$100,'graph data'!$AD85+2,FALSE)/'graph data'!$CE$21</f>
        <v>0.2018412189812471</v>
      </c>
      <c r="AF85">
        <f>VLOOKUP(AF$20,'paste data'!$A$2:$CN$100,'graph data'!$AD85+2,FALSE)/'graph data'!$CE$21</f>
        <v>0.4075626704789324</v>
      </c>
      <c r="AG85">
        <f>VLOOKUP(AG$20,'paste data'!$A$2:$CN$100,'graph data'!$AD85+2,FALSE)/'graph data'!$CE$21</f>
        <v>-0.2057214514976853</v>
      </c>
      <c r="AH85">
        <f>VLOOKUP(AH$20,'paste data'!$A$2:$CN$100,'graph data'!$AD85+2,FALSE)/'graph data'!$CE$21</f>
        <v>0.030793858617100173</v>
      </c>
      <c r="AI85">
        <f>VLOOKUP(AI$20,'paste data'!$A$2:$CN$100,'graph data'!$AD85+2,FALSE)/'graph data'!$CE$21</f>
        <v>0.05924870162376801</v>
      </c>
      <c r="AJ85">
        <f>VLOOKUP(AJ$20,'paste data'!$A$2:$CN$100,'graph data'!$AD85+2,FALSE)/'graph data'!$CE$21</f>
        <v>-0.02845484300666784</v>
      </c>
      <c r="AK85">
        <f>VLOOKUP(AK$20,'paste data'!$A$2:$CN$100,'graph data'!$AD85+2,FALSE)/'graph data'!$CE$21</f>
        <v>0.17104736036414694</v>
      </c>
      <c r="AL85">
        <f>VLOOKUP(AL$20,'paste data'!$A$2:$CN$100,'graph data'!$AD85+2,FALSE)/'graph data'!$CE$21</f>
        <v>0.3483139688551644</v>
      </c>
      <c r="AM85">
        <f>VLOOKUP(AM$20,'paste data'!$A$2:$CN$100,'graph data'!$AD85+2,FALSE)/'graph data'!$CE$21</f>
        <v>-0.17726660849101747</v>
      </c>
      <c r="AN85">
        <f>VLOOKUP(AN$20,'paste data'!$A$2:$CN$100,'graph data'!$AD85+2,FALSE)/'graph data'!$CE$21</f>
        <v>0</v>
      </c>
      <c r="AO85">
        <f>VLOOKUP(AO$20,'paste data'!$A$2:$CN$100,'graph data'!$AD85+2,FALSE)/'graph data'!$CE$21</f>
        <v>0</v>
      </c>
      <c r="AP85">
        <f>VLOOKUP(AP$20,'paste data'!$A$2:$CN$100,'graph data'!$AD85+2,FALSE)/'graph data'!$CE$21</f>
        <v>0</v>
      </c>
      <c r="AQ85">
        <f>VLOOKUP(AQ$20,'paste data'!$A$2:$CN$100,'graph data'!$AD85+2,FALSE)/'graph data'!$CE$21</f>
        <v>-0.01179625248329523</v>
      </c>
      <c r="AR85">
        <f>VLOOKUP(AR$20,'paste data'!$A$2:$CN$100,'graph data'!$AD85+2,FALSE)/'graph data'!$CE$21</f>
        <v>0.013140790785436193</v>
      </c>
      <c r="AS85">
        <f>VLOOKUP(AS$20,'paste data'!$A$2:$CN$100,'graph data'!$AD85+2,FALSE)/'graph data'!$CE$21</f>
        <v>0.01253965917848557</v>
      </c>
      <c r="AT85">
        <f>VLOOKUP(AT$20,'paste data'!$A$2:$CN$100,'graph data'!$AD85+2,FALSE)/'graph data'!$CE$21</f>
        <v>0.13292549500965178</v>
      </c>
      <c r="AU85">
        <f>VLOOKUP(AU$20,'paste data'!$A$2:$CN$100,'graph data'!$AD85+2,FALSE)/'graph data'!$CE$21</f>
        <v>0.024237667873868628</v>
      </c>
      <c r="AV85">
        <f>VLOOKUP(AV$20,'paste data'!$A$2:$CN$100,'graph data'!$AD85+2,FALSE)/'graph data'!$CE$21</f>
        <v>1.0649199572812583E-05</v>
      </c>
      <c r="AW85">
        <f>VLOOKUP(AW$20,'paste data'!$A$2:$CN$100,'graph data'!$AD85+2,FALSE)/'graph data'!$CE$21</f>
        <v>0.022158564631390598</v>
      </c>
      <c r="AX85">
        <f>VLOOKUP(AX$20,'paste data'!$A$2:$CN$100,'graph data'!$AD85+2,FALSE)/'graph data'!$CE$21</f>
        <v>0.05204086222646502</v>
      </c>
      <c r="AY85">
        <f>VLOOKUP(AY$20,'paste data'!$A$2:$CN$100,'graph data'!$AD85+2,FALSE)/'graph data'!$CE$21</f>
        <v>0.23630867199263206</v>
      </c>
      <c r="AZ85">
        <f>VLOOKUP(AZ$20,'paste data'!$A$2:$CN$100,'graph data'!$AD85+2,FALSE)/'graph data'!$CE$21</f>
        <v>0.03779522080510393</v>
      </c>
      <c r="BA85">
        <f>VLOOKUP(BA$20,'paste data'!$A$2:$CN$100,'graph data'!$AD85+2,FALSE)/'graph data'!$CE$21</f>
        <v>-0.011806901682868043</v>
      </c>
      <c r="BB85">
        <f>VLOOKUP(BB$20,'paste data'!$A$2:$CN$100,'graph data'!$AD85+2,FALSE)/'graph data'!$CE$21</f>
        <v>-0.009017773845954404</v>
      </c>
      <c r="BC85">
        <f>VLOOKUP(BC$20,'paste data'!$A$2:$CN$100,'graph data'!$AD85+2,FALSE)/'graph data'!$CE$21</f>
        <v>-0.03950120304797945</v>
      </c>
      <c r="BD85">
        <f>VLOOKUP(BD$20,'paste data'!$A$2:$CN$100,'graph data'!$AD85+2,FALSE)/'graph data'!$CE$21</f>
        <v>-0.10338317698298027</v>
      </c>
      <c r="BE85">
        <f>VLOOKUP(BE$20,'paste data'!$A$2:$CN$100,'graph data'!$AD85+2,FALSE)/'graph data'!$CE$21</f>
        <v>-0.013557552931235303</v>
      </c>
      <c r="BG85">
        <f aca="true" t="shared" si="30" ref="BG85:BG111">AF85</f>
        <v>0.4075626704789324</v>
      </c>
      <c r="BH85">
        <f aca="true" t="shared" si="31" ref="BH85:BH111">AG85</f>
        <v>-0.2057214514976853</v>
      </c>
      <c r="BI85">
        <f aca="true" t="shared" si="32" ref="BI85:BI111">AF85-AZ85</f>
        <v>0.36976744967382846</v>
      </c>
      <c r="BJ85">
        <f aca="true" t="shared" si="33" ref="BJ85:BJ111">AG85-BE85</f>
        <v>-0.19216389856645</v>
      </c>
      <c r="BL85">
        <f t="shared" si="29"/>
        <v>64</v>
      </c>
      <c r="BM85">
        <f>VLOOKUP(BM$20,'paste data'!$A$2:$CN$100,'graph data'!$BL85+2,FALSE)/$CE$21</f>
        <v>0.4318710878979229</v>
      </c>
      <c r="BN85">
        <f>VLOOKUP(BN$20,'paste data'!$A$2:$CN$100,'graph data'!$BL85+2,FALSE)/$CE$21</f>
        <v>0.6359663902381696</v>
      </c>
      <c r="BO85">
        <f>VLOOKUP(BO$20,'paste data'!$A$2:$CN$100,'graph data'!$BL85+2,FALSE)/$CE$21</f>
        <v>0.1761716357996568</v>
      </c>
      <c r="BP85">
        <f>VLOOKUP(BP$20,'paste data'!$A$2:$CN$100,'graph data'!$BL85+2,FALSE)/$CE$21</f>
        <v>0.0006609686307988273</v>
      </c>
      <c r="BQ85">
        <f>VLOOKUP(BQ$20,'paste data'!$A$2:$CN$100,'graph data'!$BL85+2,FALSE)/$CE$21</f>
        <v>0.055835971213140254</v>
      </c>
      <c r="BR85">
        <f>VLOOKUP(BR$20,'paste data'!$A$2:$CN$100,'graph data'!$BL85+2,FALSE)/$CE$21</f>
        <v>0.11967469595571772</v>
      </c>
      <c r="BS85">
        <f>VLOOKUP(BS$20,'paste data'!$A$2:$CN$100,'graph data'!$BL85+2,FALSE)/$CE$21</f>
        <v>0.45979475443851275</v>
      </c>
      <c r="BT85">
        <f>VLOOKUP(BT$20,'paste data'!$A$2:$CN$100,'graph data'!$BL85+2,FALSE)/$CE$21</f>
        <v>0</v>
      </c>
      <c r="BU85">
        <f>VLOOKUP(BU$20,'paste data'!$A$2:$CN$100,'graph data'!$BL85+2,FALSE)/$CE$21</f>
        <v>0.032111931130347514</v>
      </c>
      <c r="BV85">
        <f>VLOOKUP(BV$20,'paste data'!$A$2:$CN$100,'graph data'!$BL85+2,FALSE)/$CE$21</f>
        <v>0.08179420895749351</v>
      </c>
      <c r="BW85">
        <f>VLOOKUP(BW$20,'paste data'!$A$2:$CN$100,'graph data'!$BL85+2,FALSE)/$CE$21</f>
        <v>0</v>
      </c>
      <c r="BX85">
        <f>VLOOKUP(BX$20,'paste data'!$A$2:$CN$100,'graph data'!$BL85+2,FALSE)/$CE$21</f>
        <v>0.4276828233081652</v>
      </c>
      <c r="BY85">
        <f>VLOOKUP(BY$20,'paste data'!$A$2:$CN$100,'graph data'!$BL85+2,FALSE)/$CE$21</f>
        <v>0.20409530234024664</v>
      </c>
      <c r="BZ85">
        <f>VLOOKUP(BZ$20,'paste data'!$A$2:$CN$100,'graph data'!$BL85+2,FALSE)/$CE$21</f>
        <v>0.17417317944001043</v>
      </c>
      <c r="CA85">
        <f>VLOOKUP(CA$20,'paste data'!$A$2:$CN$100,'graph data'!$BL85+2,FALSE)/$CE$21</f>
        <v>0</v>
      </c>
      <c r="CB85">
        <f>VLOOKUP(CB$20,'paste data'!$A$2:$CN$100,'graph data'!$BL85+2,FALSE)/$CE$21</f>
        <v>0.029922122900236235</v>
      </c>
      <c r="CC85">
        <f aca="true" t="shared" si="34" ref="CC85:CC111">BV85+BW85+BX85</f>
        <v>0.5094770322656588</v>
      </c>
      <c r="CF85">
        <f>VLOOKUP(CF$20,'paste data'!$A$2:$CN$100,'graph data'!$BL85+2,FALSE)</f>
        <v>87774.13476839822</v>
      </c>
      <c r="CH85">
        <v>64</v>
      </c>
      <c r="CI85">
        <f>VLOOKUP(CI$20,'paste data'!$A$2:$CN$100,'graph data'!$CH85+2,FALSE)/'graph data'!$CE$21</f>
        <v>0.4318710878979229</v>
      </c>
      <c r="CJ85">
        <f>VLOOKUP(CJ$20,'paste data'!$A$2:$CN$100,'graph data'!$CH85+2,FALSE)/'graph data'!$CE$21</f>
        <v>0.2018412189812471</v>
      </c>
      <c r="CK85">
        <f>VLOOKUP(CK$20,'paste data'!$A$2:$CN$100,'graph data'!$CH85+2,FALSE)/'graph data'!$CE$21</f>
        <v>0.060601815409906</v>
      </c>
      <c r="CL85">
        <f aca="true" t="shared" si="35" ref="CL85:CL111">CI85-CJ85-CK85</f>
        <v>0.1694280535067698</v>
      </c>
      <c r="CM85">
        <f t="shared" si="16"/>
        <v>0.16086658222601014</v>
      </c>
      <c r="CN85">
        <f t="shared" si="17"/>
        <v>0.008561471280759531</v>
      </c>
      <c r="CO85" s="24">
        <f t="shared" si="18"/>
        <v>0</v>
      </c>
      <c r="CR85">
        <f>VLOOKUP(CR$20,'paste data'!$A$2:$CN$100,'graph data'!$CH85+2,FALSE)/'graph data'!$CE$21</f>
        <v>0.020030229590602307</v>
      </c>
      <c r="CS85">
        <f>VLOOKUP(CS$20,'paste data'!$A$2:$CN$100,'graph data'!$CH85+2,FALSE)/'graph data'!$CE$21</f>
        <v>0.011468758309842775</v>
      </c>
      <c r="CT85">
        <f>VLOOKUP(CT$20,'paste data'!$A$2:$CN$100,'graph data'!$CH85+2,FALSE)/'graph data'!$CE$21</f>
        <v>0.4412428057344661</v>
      </c>
      <c r="CU85">
        <f>VLOOKUP(CU$20,'paste data'!$A$2:$CN$100,'graph data'!$CH85+2,FALSE)/'graph data'!$CE$21</f>
        <v>0.280376223508456</v>
      </c>
      <c r="CV85">
        <f>VLOOKUP(CV$20,'paste data'!$A$2:$CN$100,'graph data'!$CH85+2,FALSE)/'graph data'!$CE$21</f>
        <v>0.024237667873868628</v>
      </c>
      <c r="CW85" s="8">
        <f aca="true" t="shared" si="36" ref="CW85:CW111">CU85/CI85</f>
        <v>0.6492127659509491</v>
      </c>
      <c r="CY85" s="5">
        <f aca="true" t="shared" si="37" ref="CY85:CY111">CU85-CV85</f>
        <v>0.2561385556345874</v>
      </c>
    </row>
    <row r="86" spans="1:103" ht="12.75">
      <c r="A86">
        <f aca="true" t="shared" si="38" ref="A86:A111">A85+1</f>
        <v>65</v>
      </c>
      <c r="B86">
        <f>VLOOKUP(B$20,'paste data'!$A$2:$CN$100,'graph data'!$A86+2,FALSE)/'graph data'!$CE$21</f>
        <v>0.2804588991971</v>
      </c>
      <c r="C86">
        <f>VLOOKUP(C$20,'paste data'!$A$2:$CN$100,'graph data'!$A86+2,FALSE)/'graph data'!$CE$21</f>
        <v>0.20567432109032635</v>
      </c>
      <c r="D86">
        <f>VLOOKUP(D$20,'paste data'!$A$2:$CN$100,'graph data'!$A86+2,FALSE)/'graph data'!$CE$21</f>
        <v>0.07478457810677365</v>
      </c>
      <c r="E86">
        <f>VLOOKUP(E$20,'paste data'!$A$2:$CN$100,'graph data'!$A86+2,FALSE)/'graph data'!$CE$21</f>
        <v>0.26421781132297484</v>
      </c>
      <c r="F86">
        <f>VLOOKUP(F$20,'paste data'!$A$2:$CN$100,'graph data'!$A86+2,FALSE)/'graph data'!$CE$21</f>
        <v>-0.18943323321620117</v>
      </c>
      <c r="G86">
        <f>VLOOKUP(G$20,'paste data'!$A$2:$CN$100,'graph data'!$A86+2,FALSE)/'graph data'!$CE$21</f>
        <v>-0.024744841636380657</v>
      </c>
      <c r="H86">
        <f>VLOOKUP(H$20,'paste data'!$A$2:$CN$100,'graph data'!$A86+2,FALSE)/'graph data'!$CE$21</f>
        <v>0.0006609686307988275</v>
      </c>
      <c r="I86">
        <f>VLOOKUP(I$20,'paste data'!$A$2:$CN$100,'graph data'!$A86+2,FALSE)/'graph data'!$CE$21</f>
        <v>0.34042978682261316</v>
      </c>
      <c r="J86">
        <f>VLOOKUP(J$20,'paste data'!$A$2:$CN$100,'graph data'!$A86+2,FALSE)/'graph data'!$CE$21</f>
        <v>-0.17052651233970856</v>
      </c>
      <c r="K86">
        <f>VLOOKUP(K$20,'paste data'!$A$2:$CN$100,'graph data'!$A86+2,FALSE)/'graph data'!$CE$21</f>
        <v>0</v>
      </c>
      <c r="L86">
        <f>VLOOKUP(L$20,'paste data'!$A$2:$CN$100,'graph data'!$A86+2,FALSE)/'graph data'!$CE$21</f>
        <v>0</v>
      </c>
      <c r="M86">
        <f>VLOOKUP(M$20,'paste data'!$A$2:$CN$100,'graph data'!$A86+2,FALSE)/'graph data'!$CE$21</f>
        <v>0</v>
      </c>
      <c r="N86">
        <f>VLOOKUP(N$20,'paste data'!$A$2:$CN$100,'graph data'!$A86+2,FALSE)/'graph data'!$CE$21</f>
        <v>-0.024744841636380657</v>
      </c>
      <c r="O86">
        <f>VLOOKUP(O$20,'paste data'!$A$2:$CN$100,'graph data'!$A86+2,FALSE)/'graph data'!$CE$21</f>
        <v>0.038256312459942876</v>
      </c>
      <c r="P86">
        <f>VLOOKUP(P$20,'paste data'!$A$2:$CN$100,'graph data'!$A86+2,FALSE)/'graph data'!$CE$21</f>
        <v>0.016256515160536847</v>
      </c>
      <c r="Q86">
        <f>VLOOKUP(Q$20,'paste data'!$A$2:$CN$100,'graph data'!$A86+2,FALSE)/'graph data'!$CE$21</f>
        <v>0.005045735535265312</v>
      </c>
      <c r="R86">
        <f>VLOOKUP(R$20,'paste data'!$A$2:$CN$100,'graph data'!$A86+2,FALSE)/'graph data'!$CE$21</f>
        <v>0.03997085658740928</v>
      </c>
      <c r="S86">
        <f>VLOOKUP(S$20,'paste data'!$A$2:$CN$100,'graph data'!$A86+2,FALSE)/'graph data'!$CE$21</f>
        <v>0.0006609686307988275</v>
      </c>
      <c r="T86">
        <f>VLOOKUP(T$20,'paste data'!$A$2:$CN$100,'graph data'!$A86+2,FALSE)/'graph data'!$CE$21</f>
        <v>0.05826930537773289</v>
      </c>
      <c r="U86">
        <f>VLOOKUP(U$20,'paste data'!$A$2:$CN$100,'graph data'!$A86+2,FALSE)/'graph data'!$CE$21</f>
        <v>0.01827850154502972</v>
      </c>
      <c r="V86">
        <f>VLOOKUP(V$20,'paste data'!$A$2:$CN$100,'graph data'!$A86+2,FALSE)/'graph data'!$CE$21</f>
        <v>0.11967469595571766</v>
      </c>
      <c r="W86">
        <f>VLOOKUP(W$20,'paste data'!$A$2:$CN$100,'graph data'!$A86+2,FALSE)/'graph data'!$CE$21</f>
        <v>0.06733433981369576</v>
      </c>
      <c r="X86">
        <f>VLOOKUP(X$20,'paste data'!$A$2:$CN$100,'graph data'!$A86+2,FALSE)/'graph data'!$CE$21</f>
        <v>-0.025405810267179484</v>
      </c>
      <c r="Y86">
        <f>VLOOKUP(Y$20,'paste data'!$A$2:$CN$100,'graph data'!$A86+2,FALSE)/'graph data'!$CE$21</f>
        <v>-0.020012992917790004</v>
      </c>
      <c r="Z86">
        <f>VLOOKUP(Z$20,'paste data'!$A$2:$CN$100,'graph data'!$A86+2,FALSE)/'graph data'!$CE$21</f>
        <v>-0.002021986384492871</v>
      </c>
      <c r="AA86">
        <f>VLOOKUP(AA$20,'paste data'!$A$2:$CN$100,'graph data'!$A86+2,FALSE)/'graph data'!$CE$21</f>
        <v>-0.11462896042045234</v>
      </c>
      <c r="AB86">
        <f>VLOOKUP(AB$20,'paste data'!$A$2:$CN$100,'graph data'!$A86+2,FALSE)/'graph data'!$CE$21</f>
        <v>-0.02736348322628647</v>
      </c>
      <c r="AD86">
        <f aca="true" t="shared" si="39" ref="AD86:AD111">AD85+1</f>
        <v>65</v>
      </c>
      <c r="AE86">
        <f>VLOOKUP(AE$20,'paste data'!$A$2:$CN$100,'graph data'!$AD86+2,FALSE)/'graph data'!$CE$21</f>
        <v>0.20567432109032635</v>
      </c>
      <c r="AF86">
        <f>VLOOKUP(AF$20,'paste data'!$A$2:$CN$100,'graph data'!$AD86+2,FALSE)/'graph data'!$CE$21</f>
        <v>0.40284441843097446</v>
      </c>
      <c r="AG86">
        <f>VLOOKUP(AG$20,'paste data'!$A$2:$CN$100,'graph data'!$AD86+2,FALSE)/'graph data'!$CE$21</f>
        <v>-0.19717009734064816</v>
      </c>
      <c r="AH86">
        <f>VLOOKUP(AH$20,'paste data'!$A$2:$CN$100,'graph data'!$AD86+2,FALSE)/'graph data'!$CE$21</f>
        <v>0.0357710466074217</v>
      </c>
      <c r="AI86">
        <f>VLOOKUP(AI$20,'paste data'!$A$2:$CN$100,'graph data'!$AD86+2,FALSE)/'graph data'!$CE$21</f>
        <v>0.0624146316083613</v>
      </c>
      <c r="AJ86">
        <f>VLOOKUP(AJ$20,'paste data'!$A$2:$CN$100,'graph data'!$AD86+2,FALSE)/'graph data'!$CE$21</f>
        <v>-0.026643585000939597</v>
      </c>
      <c r="AK86">
        <f>VLOOKUP(AK$20,'paste data'!$A$2:$CN$100,'graph data'!$AD86+2,FALSE)/'graph data'!$CE$21</f>
        <v>0.16990327448290465</v>
      </c>
      <c r="AL86">
        <f>VLOOKUP(AL$20,'paste data'!$A$2:$CN$100,'graph data'!$AD86+2,FALSE)/'graph data'!$CE$21</f>
        <v>0.34042978682261316</v>
      </c>
      <c r="AM86">
        <f>VLOOKUP(AM$20,'paste data'!$A$2:$CN$100,'graph data'!$AD86+2,FALSE)/'graph data'!$CE$21</f>
        <v>-0.17052651233970856</v>
      </c>
      <c r="AN86">
        <f>VLOOKUP(AN$20,'paste data'!$A$2:$CN$100,'graph data'!$AD86+2,FALSE)/'graph data'!$CE$21</f>
        <v>0</v>
      </c>
      <c r="AO86">
        <f>VLOOKUP(AO$20,'paste data'!$A$2:$CN$100,'graph data'!$AD86+2,FALSE)/'graph data'!$CE$21</f>
        <v>0</v>
      </c>
      <c r="AP86">
        <f>VLOOKUP(AP$20,'paste data'!$A$2:$CN$100,'graph data'!$AD86+2,FALSE)/'graph data'!$CE$21</f>
        <v>0</v>
      </c>
      <c r="AQ86">
        <f>VLOOKUP(AQ$20,'paste data'!$A$2:$CN$100,'graph data'!$AD86+2,FALSE)/'graph data'!$CE$21</f>
        <v>-0.01137098350938269</v>
      </c>
      <c r="AR86">
        <f>VLOOKUP(AR$20,'paste data'!$A$2:$CN$100,'graph data'!$AD86+2,FALSE)/'graph data'!$CE$21</f>
        <v>0.013338334435975617</v>
      </c>
      <c r="AS86">
        <f>VLOOKUP(AS$20,'paste data'!$A$2:$CN$100,'graph data'!$AD86+2,FALSE)/'graph data'!$CE$21</f>
        <v>0.013903760510994128</v>
      </c>
      <c r="AT86">
        <f>VLOOKUP(AT$20,'paste data'!$A$2:$CN$100,'graph data'!$AD86+2,FALSE)/'graph data'!$CE$21</f>
        <v>0.13408499326447457</v>
      </c>
      <c r="AU86">
        <f>VLOOKUP(AU$20,'paste data'!$A$2:$CN$100,'graph data'!$AD86+2,FALSE)/'graph data'!$CE$21</f>
        <v>0.01994716978084303</v>
      </c>
      <c r="AV86">
        <f>VLOOKUP(AV$20,'paste data'!$A$2:$CN$100,'graph data'!$AD86+2,FALSE)/'graph data'!$CE$21</f>
        <v>2.8835912580464075E-05</v>
      </c>
      <c r="AW86">
        <f>VLOOKUP(AW$20,'paste data'!$A$2:$CN$100,'graph data'!$AD86+2,FALSE)/'graph data'!$CE$21</f>
        <v>0.022541702783034898</v>
      </c>
      <c r="AX86">
        <f>VLOOKUP(AX$20,'paste data'!$A$2:$CN$100,'graph data'!$AD86+2,FALSE)/'graph data'!$CE$21</f>
        <v>0.051452224877724786</v>
      </c>
      <c r="AY86">
        <f>VLOOKUP(AY$20,'paste data'!$A$2:$CN$100,'graph data'!$AD86+2,FALSE)/'graph data'!$CE$21</f>
        <v>0.23367911265696273</v>
      </c>
      <c r="AZ86">
        <f>VLOOKUP(AZ$20,'paste data'!$A$2:$CN$100,'graph data'!$AD86+2,FALSE)/'graph data'!$CE$21</f>
        <v>0.0327279105923103</v>
      </c>
      <c r="BA86">
        <f>VLOOKUP(BA$20,'paste data'!$A$2:$CN$100,'graph data'!$AD86+2,FALSE)/'graph data'!$CE$21</f>
        <v>-0.011399819421963154</v>
      </c>
      <c r="BB86">
        <f>VLOOKUP(BB$20,'paste data'!$A$2:$CN$100,'graph data'!$AD86+2,FALSE)/'graph data'!$CE$21</f>
        <v>-0.00920336834705928</v>
      </c>
      <c r="BC86">
        <f>VLOOKUP(BC$20,'paste data'!$A$2:$CN$100,'graph data'!$AD86+2,FALSE)/'graph data'!$CE$21</f>
        <v>-0.037548464366730656</v>
      </c>
      <c r="BD86">
        <f>VLOOKUP(BD$20,'paste data'!$A$2:$CN$100,'graph data'!$AD86+2,FALSE)/'graph data'!$CE$21</f>
        <v>-0.09959411939248816</v>
      </c>
      <c r="BE86">
        <f>VLOOKUP(BE$20,'paste data'!$A$2:$CN$100,'graph data'!$AD86+2,FALSE)/'graph data'!$CE$21</f>
        <v>-0.012780740811467265</v>
      </c>
      <c r="BG86">
        <f t="shared" si="30"/>
        <v>0.40284441843097446</v>
      </c>
      <c r="BH86">
        <f t="shared" si="31"/>
        <v>-0.19717009734064816</v>
      </c>
      <c r="BI86">
        <f t="shared" si="32"/>
        <v>0.3701165078386642</v>
      </c>
      <c r="BJ86">
        <f t="shared" si="33"/>
        <v>-0.1843893565291809</v>
      </c>
      <c r="BL86">
        <f aca="true" t="shared" si="40" ref="BL86:BL111">BL85+1</f>
        <v>65</v>
      </c>
      <c r="BM86">
        <f>VLOOKUP(BM$20,'paste data'!$A$2:$CN$100,'graph data'!$BL86+2,FALSE)/$CE$21</f>
        <v>0.46395215803747575</v>
      </c>
      <c r="BN86">
        <f>VLOOKUP(BN$20,'paste data'!$A$2:$CN$100,'graph data'!$BL86+2,FALSE)/$CE$21</f>
        <v>0.6361261920288068</v>
      </c>
      <c r="BO86">
        <f>VLOOKUP(BO$20,'paste data'!$A$2:$CN$100,'graph data'!$BL86+2,FALSE)/$CE$21</f>
        <v>0.1786049699642494</v>
      </c>
      <c r="BP86">
        <f>VLOOKUP(BP$20,'paste data'!$A$2:$CN$100,'graph data'!$BL86+2,FALSE)/$CE$21</f>
        <v>0.0006609686307988273</v>
      </c>
      <c r="BQ86">
        <f>VLOOKUP(BQ$20,'paste data'!$A$2:$CN$100,'graph data'!$BL86+2,FALSE)/$CE$21</f>
        <v>0.05826930537773288</v>
      </c>
      <c r="BR86">
        <f>VLOOKUP(BR$20,'paste data'!$A$2:$CN$100,'graph data'!$BL86+2,FALSE)/$CE$21</f>
        <v>0.11967469595571772</v>
      </c>
      <c r="BS86">
        <f>VLOOKUP(BS$20,'paste data'!$A$2:$CN$100,'graph data'!$BL86+2,FALSE)/$CE$21</f>
        <v>0.4575212220645575</v>
      </c>
      <c r="BT86">
        <f>VLOOKUP(BT$20,'paste data'!$A$2:$CN$100,'graph data'!$BL86+2,FALSE)/$CE$21</f>
        <v>0</v>
      </c>
      <c r="BU86">
        <f>VLOOKUP(BU$20,'paste data'!$A$2:$CN$100,'graph data'!$BL86+2,FALSE)/$CE$21</f>
        <v>0.03315100962895201</v>
      </c>
      <c r="BV86">
        <f>VLOOKUP(BV$20,'paste data'!$A$2:$CN$100,'graph data'!$BL86+2,FALSE)/$CE$21</f>
        <v>0.08149258531594257</v>
      </c>
      <c r="BW86">
        <f>VLOOKUP(BW$20,'paste data'!$A$2:$CN$100,'graph data'!$BL86+2,FALSE)/$CE$21</f>
        <v>0</v>
      </c>
      <c r="BX86">
        <f>VLOOKUP(BX$20,'paste data'!$A$2:$CN$100,'graph data'!$BL86+2,FALSE)/$CE$21</f>
        <v>0.42437021243560547</v>
      </c>
      <c r="BY86">
        <f>VLOOKUP(BY$20,'paste data'!$A$2:$CN$100,'graph data'!$BL86+2,FALSE)/$CE$21</f>
        <v>0.17217403399133113</v>
      </c>
      <c r="BZ86">
        <f>VLOOKUP(BZ$20,'paste data'!$A$2:$CN$100,'graph data'!$BL86+2,FALSE)/$CE$21</f>
        <v>0.14502711303127003</v>
      </c>
      <c r="CA86">
        <f>VLOOKUP(CA$20,'paste data'!$A$2:$CN$100,'graph data'!$BL86+2,FALSE)/$CE$21</f>
        <v>0</v>
      </c>
      <c r="CB86">
        <f>VLOOKUP(CB$20,'paste data'!$A$2:$CN$100,'graph data'!$BL86+2,FALSE)/$CE$21</f>
        <v>0.027146920960061088</v>
      </c>
      <c r="CC86">
        <f t="shared" si="34"/>
        <v>0.5058627977515481</v>
      </c>
      <c r="CF86">
        <f>VLOOKUP(CF$20,'paste data'!$A$2:$CN$100,'graph data'!$BL86+2,FALSE)</f>
        <v>74045.93192439085</v>
      </c>
      <c r="CH86">
        <v>65</v>
      </c>
      <c r="CI86">
        <f>VLOOKUP(CI$20,'paste data'!$A$2:$CN$100,'graph data'!$CH86+2,FALSE)/'graph data'!$CE$21</f>
        <v>0.46395215803747575</v>
      </c>
      <c r="CJ86">
        <f>VLOOKUP(CJ$20,'paste data'!$A$2:$CN$100,'graph data'!$CH86+2,FALSE)/'graph data'!$CE$21</f>
        <v>0.20567432109032635</v>
      </c>
      <c r="CK86">
        <f>VLOOKUP(CK$20,'paste data'!$A$2:$CN$100,'graph data'!$CH86+2,FALSE)/'graph data'!$CE$21</f>
        <v>0.07478457810677365</v>
      </c>
      <c r="CL86">
        <f t="shared" si="35"/>
        <v>0.18349325884037576</v>
      </c>
      <c r="CM86">
        <f aca="true" t="shared" si="41" ref="CM86:CM111">CT86-CU86</f>
        <v>0.17504739919478157</v>
      </c>
      <c r="CN86">
        <f aca="true" t="shared" si="42" ref="CN86:CN111">CR86-CS86</f>
        <v>0.008445859645594113</v>
      </c>
      <c r="CO86" s="24">
        <f aca="true" t="shared" si="43" ref="CO86:CO111">CJ86+CK86+CM86+CN86-CI86</f>
        <v>0</v>
      </c>
      <c r="CR86">
        <f>VLOOKUP(CR$20,'paste data'!$A$2:$CN$100,'graph data'!$CH86+2,FALSE)/'graph data'!$CE$21</f>
        <v>0.01975974715601042</v>
      </c>
      <c r="CS86">
        <f>VLOOKUP(CS$20,'paste data'!$A$2:$CN$100,'graph data'!$CH86+2,FALSE)/'graph data'!$CE$21</f>
        <v>0.011313887510416308</v>
      </c>
      <c r="CT86">
        <f>VLOOKUP(CT$20,'paste data'!$A$2:$CN$100,'graph data'!$CH86+2,FALSE)/'graph data'!$CE$21</f>
        <v>0.44103615467134555</v>
      </c>
      <c r="CU86">
        <f>VLOOKUP(CU$20,'paste data'!$A$2:$CN$100,'graph data'!$CH86+2,FALSE)/'graph data'!$CE$21</f>
        <v>0.265988755476564</v>
      </c>
      <c r="CV86">
        <f>VLOOKUP(CV$20,'paste data'!$A$2:$CN$100,'graph data'!$CH86+2,FALSE)/'graph data'!$CE$21</f>
        <v>0.01994716978084303</v>
      </c>
      <c r="CW86" s="8">
        <f t="shared" si="36"/>
        <v>0.5733107409214351</v>
      </c>
      <c r="CY86" s="5">
        <f t="shared" si="37"/>
        <v>0.24604158569572093</v>
      </c>
    </row>
    <row r="87" spans="1:103" ht="12.75">
      <c r="A87">
        <f t="shared" si="38"/>
        <v>66</v>
      </c>
      <c r="B87">
        <f>VLOOKUP(B$20,'paste data'!$A$2:$CN$100,'graph data'!$A87+2,FALSE)/'graph data'!$CE$21</f>
        <v>0.30129348529162664</v>
      </c>
      <c r="C87">
        <f>VLOOKUP(C$20,'paste data'!$A$2:$CN$100,'graph data'!$A87+2,FALSE)/'graph data'!$CE$21</f>
        <v>0.20959399379139243</v>
      </c>
      <c r="D87">
        <f>VLOOKUP(D$20,'paste data'!$A$2:$CN$100,'graph data'!$A87+2,FALSE)/'graph data'!$CE$21</f>
        <v>0.09169949150023422</v>
      </c>
      <c r="E87">
        <f>VLOOKUP(E$20,'paste data'!$A$2:$CN$100,'graph data'!$A87+2,FALSE)/'graph data'!$CE$21</f>
        <v>0.27561531649535853</v>
      </c>
      <c r="F87">
        <f>VLOOKUP(F$20,'paste data'!$A$2:$CN$100,'graph data'!$A87+2,FALSE)/'graph data'!$CE$21</f>
        <v>-0.1839158249951243</v>
      </c>
      <c r="G87">
        <f>VLOOKUP(G$20,'paste data'!$A$2:$CN$100,'graph data'!$A87+2,FALSE)/'graph data'!$CE$21</f>
        <v>-0.02404552649969699</v>
      </c>
      <c r="H87">
        <f>VLOOKUP(H$20,'paste data'!$A$2:$CN$100,'graph data'!$A87+2,FALSE)/'graph data'!$CE$21</f>
        <v>0.0006609686307988275</v>
      </c>
      <c r="I87">
        <f>VLOOKUP(I$20,'paste data'!$A$2:$CN$100,'graph data'!$A87+2,FALSE)/'graph data'!$CE$21</f>
        <v>0.3334066532857959</v>
      </c>
      <c r="J87">
        <f>VLOOKUP(J$20,'paste data'!$A$2:$CN$100,'graph data'!$A87+2,FALSE)/'graph data'!$CE$21</f>
        <v>-0.16369307828736324</v>
      </c>
      <c r="K87">
        <f>VLOOKUP(K$20,'paste data'!$A$2:$CN$100,'graph data'!$A87+2,FALSE)/'graph data'!$CE$21</f>
        <v>0</v>
      </c>
      <c r="L87">
        <f>VLOOKUP(L$20,'paste data'!$A$2:$CN$100,'graph data'!$A87+2,FALSE)/'graph data'!$CE$21</f>
        <v>0</v>
      </c>
      <c r="M87">
        <f>VLOOKUP(M$20,'paste data'!$A$2:$CN$100,'graph data'!$A87+2,FALSE)/'graph data'!$CE$21</f>
        <v>0</v>
      </c>
      <c r="N87">
        <f>VLOOKUP(N$20,'paste data'!$A$2:$CN$100,'graph data'!$A87+2,FALSE)/'graph data'!$CE$21</f>
        <v>-0.02404552649969699</v>
      </c>
      <c r="O87">
        <f>VLOOKUP(O$20,'paste data'!$A$2:$CN$100,'graph data'!$A87+2,FALSE)/'graph data'!$CE$21</f>
        <v>0.040634738411233655</v>
      </c>
      <c r="P87">
        <f>VLOOKUP(P$20,'paste data'!$A$2:$CN$100,'graph data'!$A87+2,FALSE)/'graph data'!$CE$21</f>
        <v>0.016359751305970706</v>
      </c>
      <c r="Q87">
        <f>VLOOKUP(Q$20,'paste data'!$A$2:$CN$100,'graph data'!$A87+2,FALSE)/'graph data'!$CE$21</f>
        <v>0.008200988849286581</v>
      </c>
      <c r="R87">
        <f>VLOOKUP(R$20,'paste data'!$A$2:$CN$100,'graph data'!$A87+2,FALSE)/'graph data'!$CE$21</f>
        <v>0.05054953943344025</v>
      </c>
      <c r="S87">
        <f>VLOOKUP(S$20,'paste data'!$A$2:$CN$100,'graph data'!$A87+2,FALSE)/'graph data'!$CE$21</f>
        <v>0.0006609686307988275</v>
      </c>
      <c r="T87">
        <f>VLOOKUP(T$20,'paste data'!$A$2:$CN$100,'graph data'!$A87+2,FALSE)/'graph data'!$CE$21</f>
        <v>0.06020265995139638</v>
      </c>
      <c r="U87">
        <f>VLOOKUP(U$20,'paste data'!$A$2:$CN$100,'graph data'!$A87+2,FALSE)/'graph data'!$CE$21</f>
        <v>0.018019858229918136</v>
      </c>
      <c r="V87">
        <f>VLOOKUP(V$20,'paste data'!$A$2:$CN$100,'graph data'!$A87+2,FALSE)/'graph data'!$CE$21</f>
        <v>0.11967469595571766</v>
      </c>
      <c r="W87">
        <f>VLOOKUP(W$20,'paste data'!$A$2:$CN$100,'graph data'!$A87+2,FALSE)/'graph data'!$CE$21</f>
        <v>0.07705713372752752</v>
      </c>
      <c r="X87">
        <f>VLOOKUP(X$20,'paste data'!$A$2:$CN$100,'graph data'!$A87+2,FALSE)/'graph data'!$CE$21</f>
        <v>-0.024706495130495817</v>
      </c>
      <c r="Y87">
        <f>VLOOKUP(Y$20,'paste data'!$A$2:$CN$100,'graph data'!$A87+2,FALSE)/'graph data'!$CE$21</f>
        <v>-0.019567921540162726</v>
      </c>
      <c r="Z87">
        <f>VLOOKUP(Z$20,'paste data'!$A$2:$CN$100,'graph data'!$A87+2,FALSE)/'graph data'!$CE$21</f>
        <v>-0.001660106923947428</v>
      </c>
      <c r="AA87">
        <f>VLOOKUP(AA$20,'paste data'!$A$2:$CN$100,'graph data'!$A87+2,FALSE)/'graph data'!$CE$21</f>
        <v>-0.11147370710643106</v>
      </c>
      <c r="AB87">
        <f>VLOOKUP(AB$20,'paste data'!$A$2:$CN$100,'graph data'!$A87+2,FALSE)/'graph data'!$CE$21</f>
        <v>-0.026507594294087253</v>
      </c>
      <c r="AD87">
        <f t="shared" si="39"/>
        <v>66</v>
      </c>
      <c r="AE87">
        <f>VLOOKUP(AE$20,'paste data'!$A$2:$CN$100,'graph data'!$AD87+2,FALSE)/'graph data'!$CE$21</f>
        <v>0.20959399379139243</v>
      </c>
      <c r="AF87">
        <f>VLOOKUP(AF$20,'paste data'!$A$2:$CN$100,'graph data'!$AD87+2,FALSE)/'graph data'!$CE$21</f>
        <v>0.39835183196744667</v>
      </c>
      <c r="AG87">
        <f>VLOOKUP(AG$20,'paste data'!$A$2:$CN$100,'graph data'!$AD87+2,FALSE)/'graph data'!$CE$21</f>
        <v>-0.1887578381760542</v>
      </c>
      <c r="AH87">
        <f>VLOOKUP(AH$20,'paste data'!$A$2:$CN$100,'graph data'!$AD87+2,FALSE)/'graph data'!$CE$21</f>
        <v>0.039880418792959796</v>
      </c>
      <c r="AI87">
        <f>VLOOKUP(AI$20,'paste data'!$A$2:$CN$100,'graph data'!$AD87+2,FALSE)/'graph data'!$CE$21</f>
        <v>0.06494517868165077</v>
      </c>
      <c r="AJ87">
        <f>VLOOKUP(AJ$20,'paste data'!$A$2:$CN$100,'graph data'!$AD87+2,FALSE)/'graph data'!$CE$21</f>
        <v>-0.02506475988869098</v>
      </c>
      <c r="AK87">
        <f>VLOOKUP(AK$20,'paste data'!$A$2:$CN$100,'graph data'!$AD87+2,FALSE)/'graph data'!$CE$21</f>
        <v>0.16971357499843265</v>
      </c>
      <c r="AL87">
        <f>VLOOKUP(AL$20,'paste data'!$A$2:$CN$100,'graph data'!$AD87+2,FALSE)/'graph data'!$CE$21</f>
        <v>0.3334066532857959</v>
      </c>
      <c r="AM87">
        <f>VLOOKUP(AM$20,'paste data'!$A$2:$CN$100,'graph data'!$AD87+2,FALSE)/'graph data'!$CE$21</f>
        <v>-0.16369307828736324</v>
      </c>
      <c r="AN87">
        <f>VLOOKUP(AN$20,'paste data'!$A$2:$CN$100,'graph data'!$AD87+2,FALSE)/'graph data'!$CE$21</f>
        <v>0</v>
      </c>
      <c r="AO87">
        <f>VLOOKUP(AO$20,'paste data'!$A$2:$CN$100,'graph data'!$AD87+2,FALSE)/'graph data'!$CE$21</f>
        <v>0</v>
      </c>
      <c r="AP87">
        <f>VLOOKUP(AP$20,'paste data'!$A$2:$CN$100,'graph data'!$AD87+2,FALSE)/'graph data'!$CE$21</f>
        <v>0</v>
      </c>
      <c r="AQ87">
        <f>VLOOKUP(AQ$20,'paste data'!$A$2:$CN$100,'graph data'!$AD87+2,FALSE)/'graph data'!$CE$21</f>
        <v>-0.010777575726702477</v>
      </c>
      <c r="AR87">
        <f>VLOOKUP(AR$20,'paste data'!$A$2:$CN$100,'graph data'!$AD87+2,FALSE)/'graph data'!$CE$21</f>
        <v>0.01368718642671712</v>
      </c>
      <c r="AS87">
        <f>VLOOKUP(AS$20,'paste data'!$A$2:$CN$100,'graph data'!$AD87+2,FALSE)/'graph data'!$CE$21</f>
        <v>0.01518557179637639</v>
      </c>
      <c r="AT87">
        <f>VLOOKUP(AT$20,'paste data'!$A$2:$CN$100,'graph data'!$AD87+2,FALSE)/'graph data'!$CE$21</f>
        <v>0.1353885386211758</v>
      </c>
      <c r="AU87">
        <f>VLOOKUP(AU$20,'paste data'!$A$2:$CN$100,'graph data'!$AD87+2,FALSE)/'graph data'!$CE$21</f>
        <v>0.016229853880865817</v>
      </c>
      <c r="AV87">
        <f>VLOOKUP(AV$20,'paste data'!$A$2:$CN$100,'graph data'!$AD87+2,FALSE)/'graph data'!$CE$21</f>
        <v>4.1353129359758435E-05</v>
      </c>
      <c r="AW87">
        <f>VLOOKUP(AW$20,'paste data'!$A$2:$CN$100,'graph data'!$AD87+2,FALSE)/'graph data'!$CE$21</f>
        <v>0.022908091352302148</v>
      </c>
      <c r="AX87">
        <f>VLOOKUP(AX$20,'paste data'!$A$2:$CN$100,'graph data'!$AD87+2,FALSE)/'graph data'!$CE$21</f>
        <v>0.05089521302110082</v>
      </c>
      <c r="AY87">
        <f>VLOOKUP(AY$20,'paste data'!$A$2:$CN$100,'graph data'!$AD87+2,FALSE)/'graph data'!$CE$21</f>
        <v>0.23094779415568178</v>
      </c>
      <c r="AZ87">
        <f>VLOOKUP(AZ$20,'paste data'!$A$2:$CN$100,'graph data'!$AD87+2,FALSE)/'graph data'!$CE$21</f>
        <v>0.02861420162735139</v>
      </c>
      <c r="BA87">
        <f>VLOOKUP(BA$20,'paste data'!$A$2:$CN$100,'graph data'!$AD87+2,FALSE)/'graph data'!$CE$21</f>
        <v>-0.010818928856062235</v>
      </c>
      <c r="BB87">
        <f>VLOOKUP(BB$20,'paste data'!$A$2:$CN$100,'graph data'!$AD87+2,FALSE)/'graph data'!$CE$21</f>
        <v>-0.009220904925585029</v>
      </c>
      <c r="BC87">
        <f>VLOOKUP(BC$20,'paste data'!$A$2:$CN$100,'graph data'!$AD87+2,FALSE)/'graph data'!$CE$21</f>
        <v>-0.03570964122472443</v>
      </c>
      <c r="BD87">
        <f>VLOOKUP(BD$20,'paste data'!$A$2:$CN$100,'graph data'!$AD87+2,FALSE)/'graph data'!$CE$21</f>
        <v>-0.09555925553450596</v>
      </c>
      <c r="BE87">
        <f>VLOOKUP(BE$20,'paste data'!$A$2:$CN$100,'graph data'!$AD87+2,FALSE)/'graph data'!$CE$21</f>
        <v>-0.012384347746485575</v>
      </c>
      <c r="BG87">
        <f t="shared" si="30"/>
        <v>0.39835183196744667</v>
      </c>
      <c r="BH87">
        <f t="shared" si="31"/>
        <v>-0.1887578381760542</v>
      </c>
      <c r="BI87">
        <f t="shared" si="32"/>
        <v>0.36973763034009527</v>
      </c>
      <c r="BJ87">
        <f t="shared" si="33"/>
        <v>-0.17637349042956862</v>
      </c>
      <c r="BL87">
        <f t="shared" si="40"/>
        <v>66</v>
      </c>
      <c r="BM87">
        <f>VLOOKUP(BM$20,'paste data'!$A$2:$CN$100,'graph data'!$BL87+2,FALSE)/$CE$21</f>
        <v>0.4918114269994261</v>
      </c>
      <c r="BN87">
        <f>VLOOKUP(BN$20,'paste data'!$A$2:$CN$100,'graph data'!$BL87+2,FALSE)/$CE$21</f>
        <v>0.6360247533071258</v>
      </c>
      <c r="BO87">
        <f>VLOOKUP(BO$20,'paste data'!$A$2:$CN$100,'graph data'!$BL87+2,FALSE)/$CE$21</f>
        <v>0.1805383245379129</v>
      </c>
      <c r="BP87">
        <f>VLOOKUP(BP$20,'paste data'!$A$2:$CN$100,'graph data'!$BL87+2,FALSE)/$CE$21</f>
        <v>0.0006609686307988273</v>
      </c>
      <c r="BQ87">
        <f>VLOOKUP(BQ$20,'paste data'!$A$2:$CN$100,'graph data'!$BL87+2,FALSE)/$CE$21</f>
        <v>0.060202659951396356</v>
      </c>
      <c r="BR87">
        <f>VLOOKUP(BR$20,'paste data'!$A$2:$CN$100,'graph data'!$BL87+2,FALSE)/$CE$21</f>
        <v>0.11967469595571772</v>
      </c>
      <c r="BS87">
        <f>VLOOKUP(BS$20,'paste data'!$A$2:$CN$100,'graph data'!$BL87+2,FALSE)/$CE$21</f>
        <v>0.45548642876921286</v>
      </c>
      <c r="BT87">
        <f>VLOOKUP(BT$20,'paste data'!$A$2:$CN$100,'graph data'!$BL87+2,FALSE)/$CE$21</f>
        <v>0</v>
      </c>
      <c r="BU87">
        <f>VLOOKUP(BU$20,'paste data'!$A$2:$CN$100,'graph data'!$BL87+2,FALSE)/$CE$21</f>
        <v>0.033976788206401244</v>
      </c>
      <c r="BV87">
        <f>VLOOKUP(BV$20,'paste data'!$A$2:$CN$100,'graph data'!$BL87+2,FALSE)/$CE$21</f>
        <v>0.08115367409444345</v>
      </c>
      <c r="BW87">
        <f>VLOOKUP(BW$20,'paste data'!$A$2:$CN$100,'graph data'!$BL87+2,FALSE)/$CE$21</f>
        <v>0</v>
      </c>
      <c r="BX87">
        <f>VLOOKUP(BX$20,'paste data'!$A$2:$CN$100,'graph data'!$BL87+2,FALSE)/$CE$21</f>
        <v>0.4215096405628116</v>
      </c>
      <c r="BY87">
        <f>VLOOKUP(BY$20,'paste data'!$A$2:$CN$100,'graph data'!$BL87+2,FALSE)/$CE$21</f>
        <v>0.14421332630769973</v>
      </c>
      <c r="BZ87">
        <f>VLOOKUP(BZ$20,'paste data'!$A$2:$CN$100,'graph data'!$BL87+2,FALSE)/$CE$21</f>
        <v>0.11969793087790591</v>
      </c>
      <c r="CA87">
        <f>VLOOKUP(CA$20,'paste data'!$A$2:$CN$100,'graph data'!$BL87+2,FALSE)/$CE$21</f>
        <v>0</v>
      </c>
      <c r="CB87">
        <f>VLOOKUP(CB$20,'paste data'!$A$2:$CN$100,'graph data'!$BL87+2,FALSE)/$CE$21</f>
        <v>0.024515395429793835</v>
      </c>
      <c r="CC87">
        <f t="shared" si="34"/>
        <v>0.502663314657255</v>
      </c>
      <c r="CF87">
        <f>VLOOKUP(CF$20,'paste data'!$A$2:$CN$100,'graph data'!$BL87+2,FALSE)</f>
        <v>62021.025440500234</v>
      </c>
      <c r="CH87">
        <v>66</v>
      </c>
      <c r="CI87">
        <f>VLOOKUP(CI$20,'paste data'!$A$2:$CN$100,'graph data'!$CH87+2,FALSE)/'graph data'!$CE$21</f>
        <v>0.4918114269994261</v>
      </c>
      <c r="CJ87">
        <f>VLOOKUP(CJ$20,'paste data'!$A$2:$CN$100,'graph data'!$CH87+2,FALSE)/'graph data'!$CE$21</f>
        <v>0.20959399379139243</v>
      </c>
      <c r="CK87">
        <f>VLOOKUP(CK$20,'paste data'!$A$2:$CN$100,'graph data'!$CH87+2,FALSE)/'graph data'!$CE$21</f>
        <v>0.09169949150023422</v>
      </c>
      <c r="CL87">
        <f t="shared" si="35"/>
        <v>0.19051794170779945</v>
      </c>
      <c r="CM87">
        <f t="shared" si="41"/>
        <v>0.18221357744021632</v>
      </c>
      <c r="CN87">
        <f t="shared" si="42"/>
        <v>0.008304364267583119</v>
      </c>
      <c r="CO87" s="24">
        <f t="shared" si="43"/>
        <v>0</v>
      </c>
      <c r="CR87">
        <f>VLOOKUP(CR$20,'paste data'!$A$2:$CN$100,'graph data'!$CH87+2,FALSE)/'graph data'!$CE$21</f>
        <v>0.01942870768690205</v>
      </c>
      <c r="CS87">
        <f>VLOOKUP(CS$20,'paste data'!$A$2:$CN$100,'graph data'!$CH87+2,FALSE)/'graph data'!$CE$21</f>
        <v>0.01112434341931893</v>
      </c>
      <c r="CT87">
        <f>VLOOKUP(CT$20,'paste data'!$A$2:$CN$100,'graph data'!$CH87+2,FALSE)/'graph data'!$CE$21</f>
        <v>0.43798009204722865</v>
      </c>
      <c r="CU87">
        <f>VLOOKUP(CU$20,'paste data'!$A$2:$CN$100,'graph data'!$CH87+2,FALSE)/'graph data'!$CE$21</f>
        <v>0.25576651460701233</v>
      </c>
      <c r="CV87">
        <f>VLOOKUP(CV$20,'paste data'!$A$2:$CN$100,'graph data'!$CH87+2,FALSE)/'graph data'!$CE$21</f>
        <v>0.016229853880865817</v>
      </c>
      <c r="CW87" s="8">
        <f t="shared" si="36"/>
        <v>0.5200499633923935</v>
      </c>
      <c r="CY87" s="5">
        <f t="shared" si="37"/>
        <v>0.23953666072614652</v>
      </c>
    </row>
    <row r="88" spans="1:103" ht="12.75">
      <c r="A88">
        <f t="shared" si="38"/>
        <v>67</v>
      </c>
      <c r="B88">
        <f>VLOOKUP(B$20,'paste data'!$A$2:$CN$100,'graph data'!$A88+2,FALSE)/'graph data'!$CE$21</f>
        <v>0.32050857235724894</v>
      </c>
      <c r="C88">
        <f>VLOOKUP(C$20,'paste data'!$A$2:$CN$100,'graph data'!$A88+2,FALSE)/'graph data'!$CE$21</f>
        <v>0.2145684548034705</v>
      </c>
      <c r="D88">
        <f>VLOOKUP(D$20,'paste data'!$A$2:$CN$100,'graph data'!$A88+2,FALSE)/'graph data'!$CE$21</f>
        <v>0.10594011755377841</v>
      </c>
      <c r="E88">
        <f>VLOOKUP(E$20,'paste data'!$A$2:$CN$100,'graph data'!$A88+2,FALSE)/'graph data'!$CE$21</f>
        <v>0.2841918944038924</v>
      </c>
      <c r="F88">
        <f>VLOOKUP(F$20,'paste data'!$A$2:$CN$100,'graph data'!$A88+2,FALSE)/'graph data'!$CE$21</f>
        <v>-0.17825177685011404</v>
      </c>
      <c r="G88">
        <f>VLOOKUP(G$20,'paste data'!$A$2:$CN$100,'graph data'!$A88+2,FALSE)/'graph data'!$CE$21</f>
        <v>-0.023308568925888742</v>
      </c>
      <c r="H88">
        <f>VLOOKUP(H$20,'paste data'!$A$2:$CN$100,'graph data'!$A88+2,FALSE)/'graph data'!$CE$21</f>
        <v>0.0006609686307988274</v>
      </c>
      <c r="I88">
        <f>VLOOKUP(I$20,'paste data'!$A$2:$CN$100,'graph data'!$A88+2,FALSE)/'graph data'!$CE$21</f>
        <v>0.32768213100313703</v>
      </c>
      <c r="J88">
        <f>VLOOKUP(J$20,'paste data'!$A$2:$CN$100,'graph data'!$A88+2,FALSE)/'graph data'!$CE$21</f>
        <v>-0.15628122716633688</v>
      </c>
      <c r="K88">
        <f>VLOOKUP(K$20,'paste data'!$A$2:$CN$100,'graph data'!$A88+2,FALSE)/'graph data'!$CE$21</f>
        <v>0</v>
      </c>
      <c r="L88">
        <f>VLOOKUP(L$20,'paste data'!$A$2:$CN$100,'graph data'!$A88+2,FALSE)/'graph data'!$CE$21</f>
        <v>0</v>
      </c>
      <c r="M88">
        <f>VLOOKUP(M$20,'paste data'!$A$2:$CN$100,'graph data'!$A88+2,FALSE)/'graph data'!$CE$21</f>
        <v>0</v>
      </c>
      <c r="N88">
        <f>VLOOKUP(N$20,'paste data'!$A$2:$CN$100,'graph data'!$A88+2,FALSE)/'graph data'!$CE$21</f>
        <v>-0.023308568925888742</v>
      </c>
      <c r="O88">
        <f>VLOOKUP(O$20,'paste data'!$A$2:$CN$100,'graph data'!$A88+2,FALSE)/'graph data'!$CE$21</f>
        <v>0.042841533180044244</v>
      </c>
      <c r="P88">
        <f>VLOOKUP(P$20,'paste data'!$A$2:$CN$100,'graph data'!$A88+2,FALSE)/'graph data'!$CE$21</f>
        <v>0.01315233651387043</v>
      </c>
      <c r="Q88">
        <f>VLOOKUP(Q$20,'paste data'!$A$2:$CN$100,'graph data'!$A88+2,FALSE)/'graph data'!$CE$21</f>
        <v>0.011526081794626981</v>
      </c>
      <c r="R88">
        <f>VLOOKUP(R$20,'paste data'!$A$2:$CN$100,'graph data'!$A88+2,FALSE)/'graph data'!$CE$21</f>
        <v>0.061728734991125474</v>
      </c>
      <c r="S88">
        <f>VLOOKUP(S$20,'paste data'!$A$2:$CN$100,'graph data'!$A88+2,FALSE)/'graph data'!$CE$21</f>
        <v>0.0006609686307988274</v>
      </c>
      <c r="T88">
        <f>VLOOKUP(T$20,'paste data'!$A$2:$CN$100,'graph data'!$A88+2,FALSE)/'graph data'!$CE$21</f>
        <v>0.061995715345688276</v>
      </c>
      <c r="U88">
        <f>VLOOKUP(U$20,'paste data'!$A$2:$CN$100,'graph data'!$A88+2,FALSE)/'graph data'!$CE$21</f>
        <v>0.014501591640914694</v>
      </c>
      <c r="V88">
        <f>VLOOKUP(V$20,'paste data'!$A$2:$CN$100,'graph data'!$A88+2,FALSE)/'graph data'!$CE$21</f>
        <v>0.11967469595571766</v>
      </c>
      <c r="W88">
        <f>VLOOKUP(W$20,'paste data'!$A$2:$CN$100,'graph data'!$A88+2,FALSE)/'graph data'!$CE$21</f>
        <v>0.08735892283077296</v>
      </c>
      <c r="X88">
        <f>VLOOKUP(X$20,'paste data'!$A$2:$CN$100,'graph data'!$A88+2,FALSE)/'graph data'!$CE$21</f>
        <v>-0.02396953755668757</v>
      </c>
      <c r="Y88">
        <f>VLOOKUP(Y$20,'paste data'!$A$2:$CN$100,'graph data'!$A88+2,FALSE)/'graph data'!$CE$21</f>
        <v>-0.019154182165644035</v>
      </c>
      <c r="Z88">
        <f>VLOOKUP(Z$20,'paste data'!$A$2:$CN$100,'graph data'!$A88+2,FALSE)/'graph data'!$CE$21</f>
        <v>-0.0013492551270442646</v>
      </c>
      <c r="AA88">
        <f>VLOOKUP(AA$20,'paste data'!$A$2:$CN$100,'graph data'!$A88+2,FALSE)/'graph data'!$CE$21</f>
        <v>-0.10814861416109067</v>
      </c>
      <c r="AB88">
        <f>VLOOKUP(AB$20,'paste data'!$A$2:$CN$100,'graph data'!$A88+2,FALSE)/'graph data'!$CE$21</f>
        <v>-0.025630187839647486</v>
      </c>
      <c r="AD88">
        <f t="shared" si="39"/>
        <v>67</v>
      </c>
      <c r="AE88">
        <f>VLOOKUP(AE$20,'paste data'!$A$2:$CN$100,'graph data'!$AD88+2,FALSE)/'graph data'!$CE$21</f>
        <v>0.2145684548034705</v>
      </c>
      <c r="AF88">
        <f>VLOOKUP(AF$20,'paste data'!$A$2:$CN$100,'graph data'!$AD88+2,FALSE)/'graph data'!$CE$21</f>
        <v>0.3945453466307746</v>
      </c>
      <c r="AG88">
        <f>VLOOKUP(AG$20,'paste data'!$A$2:$CN$100,'graph data'!$AD88+2,FALSE)/'graph data'!$CE$21</f>
        <v>-0.17997689182730411</v>
      </c>
      <c r="AH88">
        <f>VLOOKUP(AH$20,'paste data'!$A$2:$CN$100,'graph data'!$AD88+2,FALSE)/'graph data'!$CE$21</f>
        <v>0.04316755096667038</v>
      </c>
      <c r="AI88">
        <f>VLOOKUP(AI$20,'paste data'!$A$2:$CN$100,'graph data'!$AD88+2,FALSE)/'graph data'!$CE$21</f>
        <v>0.06686321562763761</v>
      </c>
      <c r="AJ88">
        <f>VLOOKUP(AJ$20,'paste data'!$A$2:$CN$100,'graph data'!$AD88+2,FALSE)/'graph data'!$CE$21</f>
        <v>-0.02369566466096723</v>
      </c>
      <c r="AK88">
        <f>VLOOKUP(AK$20,'paste data'!$A$2:$CN$100,'graph data'!$AD88+2,FALSE)/'graph data'!$CE$21</f>
        <v>0.1714009038368001</v>
      </c>
      <c r="AL88">
        <f>VLOOKUP(AL$20,'paste data'!$A$2:$CN$100,'graph data'!$AD88+2,FALSE)/'graph data'!$CE$21</f>
        <v>0.32768213100313703</v>
      </c>
      <c r="AM88">
        <f>VLOOKUP(AM$20,'paste data'!$A$2:$CN$100,'graph data'!$AD88+2,FALSE)/'graph data'!$CE$21</f>
        <v>-0.15628122716633688</v>
      </c>
      <c r="AN88">
        <f>VLOOKUP(AN$20,'paste data'!$A$2:$CN$100,'graph data'!$AD88+2,FALSE)/'graph data'!$CE$21</f>
        <v>0</v>
      </c>
      <c r="AO88">
        <f>VLOOKUP(AO$20,'paste data'!$A$2:$CN$100,'graph data'!$AD88+2,FALSE)/'graph data'!$CE$21</f>
        <v>0</v>
      </c>
      <c r="AP88">
        <f>VLOOKUP(AP$20,'paste data'!$A$2:$CN$100,'graph data'!$AD88+2,FALSE)/'graph data'!$CE$21</f>
        <v>0</v>
      </c>
      <c r="AQ88">
        <f>VLOOKUP(AQ$20,'paste data'!$A$2:$CN$100,'graph data'!$AD88+2,FALSE)/'graph data'!$CE$21</f>
        <v>-0.009968262727553114</v>
      </c>
      <c r="AR88">
        <f>VLOOKUP(AR$20,'paste data'!$A$2:$CN$100,'graph data'!$AD88+2,FALSE)/'graph data'!$CE$21</f>
        <v>0.01427224148504979</v>
      </c>
      <c r="AS88">
        <f>VLOOKUP(AS$20,'paste data'!$A$2:$CN$100,'graph data'!$AD88+2,FALSE)/'graph data'!$CE$21</f>
        <v>0.01647634536149069</v>
      </c>
      <c r="AT88">
        <f>VLOOKUP(AT$20,'paste data'!$A$2:$CN$100,'graph data'!$AD88+2,FALSE)/'graph data'!$CE$21</f>
        <v>0.13738502410246162</v>
      </c>
      <c r="AU88">
        <f>VLOOKUP(AU$20,'paste data'!$A$2:$CN$100,'graph data'!$AD88+2,FALSE)/'graph data'!$CE$21</f>
        <v>0.013235555615351122</v>
      </c>
      <c r="AV88">
        <f>VLOOKUP(AV$20,'paste data'!$A$2:$CN$100,'graph data'!$AD88+2,FALSE)/'graph data'!$CE$21</f>
        <v>4.9729199426356835E-05</v>
      </c>
      <c r="AW88">
        <f>VLOOKUP(AW$20,'paste data'!$A$2:$CN$100,'graph data'!$AD88+2,FALSE)/'graph data'!$CE$21</f>
        <v>0.023342089554796257</v>
      </c>
      <c r="AX88">
        <f>VLOOKUP(AX$20,'paste data'!$A$2:$CN$100,'graph data'!$AD88+2,FALSE)/'graph data'!$CE$21</f>
        <v>0.05035369884148256</v>
      </c>
      <c r="AY88">
        <f>VLOOKUP(AY$20,'paste data'!$A$2:$CN$100,'graph data'!$AD88+2,FALSE)/'graph data'!$CE$21</f>
        <v>0.22856765324787387</v>
      </c>
      <c r="AZ88">
        <f>VLOOKUP(AZ$20,'paste data'!$A$2:$CN$100,'graph data'!$AD88+2,FALSE)/'graph data'!$CE$21</f>
        <v>0.025368960159557957</v>
      </c>
      <c r="BA88">
        <f>VLOOKUP(BA$20,'paste data'!$A$2:$CN$100,'graph data'!$AD88+2,FALSE)/'graph data'!$CE$21</f>
        <v>-0.01001799192697947</v>
      </c>
      <c r="BB88">
        <f>VLOOKUP(BB$20,'paste data'!$A$2:$CN$100,'graph data'!$AD88+2,FALSE)/'graph data'!$CE$21</f>
        <v>-0.009069848069746466</v>
      </c>
      <c r="BC88">
        <f>VLOOKUP(BC$20,'paste data'!$A$2:$CN$100,'graph data'!$AD88+2,FALSE)/'graph data'!$CE$21</f>
        <v>-0.03387735347999187</v>
      </c>
      <c r="BD88">
        <f>VLOOKUP(BD$20,'paste data'!$A$2:$CN$100,'graph data'!$AD88+2,FALSE)/'graph data'!$CE$21</f>
        <v>-0.09118262914541224</v>
      </c>
      <c r="BE88">
        <f>VLOOKUP(BE$20,'paste data'!$A$2:$CN$100,'graph data'!$AD88+2,FALSE)/'graph data'!$CE$21</f>
        <v>-0.012133404544206833</v>
      </c>
      <c r="BG88">
        <f t="shared" si="30"/>
        <v>0.3945453466307746</v>
      </c>
      <c r="BH88">
        <f t="shared" si="31"/>
        <v>-0.17997689182730411</v>
      </c>
      <c r="BI88">
        <f t="shared" si="32"/>
        <v>0.36917638647121664</v>
      </c>
      <c r="BJ88">
        <f t="shared" si="33"/>
        <v>-0.16784348728309728</v>
      </c>
      <c r="BL88">
        <f t="shared" si="40"/>
        <v>67</v>
      </c>
      <c r="BM88">
        <f>VLOOKUP(BM$20,'paste data'!$A$2:$CN$100,'graph data'!$BL88+2,FALSE)/$CE$21</f>
        <v>0.5164214768198941</v>
      </c>
      <c r="BN88">
        <f>VLOOKUP(BN$20,'paste data'!$A$2:$CN$100,'graph data'!$BL88+2,FALSE)/$CE$21</f>
        <v>0.6364879685814308</v>
      </c>
      <c r="BO88">
        <f>VLOOKUP(BO$20,'paste data'!$A$2:$CN$100,'graph data'!$BL88+2,FALSE)/$CE$21</f>
        <v>0.1823313799322048</v>
      </c>
      <c r="BP88">
        <f>VLOOKUP(BP$20,'paste data'!$A$2:$CN$100,'graph data'!$BL88+2,FALSE)/$CE$21</f>
        <v>0.0006609686307988273</v>
      </c>
      <c r="BQ88">
        <f>VLOOKUP(BQ$20,'paste data'!$A$2:$CN$100,'graph data'!$BL88+2,FALSE)/$CE$21</f>
        <v>0.061995715345688256</v>
      </c>
      <c r="BR88">
        <f>VLOOKUP(BR$20,'paste data'!$A$2:$CN$100,'graph data'!$BL88+2,FALSE)/$CE$21</f>
        <v>0.11967469595571772</v>
      </c>
      <c r="BS88">
        <f>VLOOKUP(BS$20,'paste data'!$A$2:$CN$100,'graph data'!$BL88+2,FALSE)/$CE$21</f>
        <v>0.4541565886492259</v>
      </c>
      <c r="BT88">
        <f>VLOOKUP(BT$20,'paste data'!$A$2:$CN$100,'graph data'!$BL88+2,FALSE)/$CE$21</f>
        <v>0</v>
      </c>
      <c r="BU88">
        <f>VLOOKUP(BU$20,'paste data'!$A$2:$CN$100,'graph data'!$BL88+2,FALSE)/$CE$21</f>
        <v>0.034760941139912</v>
      </c>
      <c r="BV88">
        <f>VLOOKUP(BV$20,'paste data'!$A$2:$CN$100,'graph data'!$BL88+2,FALSE)/$CE$21</f>
        <v>0.08080835953560447</v>
      </c>
      <c r="BW88">
        <f>VLOOKUP(BW$20,'paste data'!$A$2:$CN$100,'graph data'!$BL88+2,FALSE)/$CE$21</f>
        <v>0</v>
      </c>
      <c r="BX88">
        <f>VLOOKUP(BX$20,'paste data'!$A$2:$CN$100,'graph data'!$BL88+2,FALSE)/$CE$21</f>
        <v>0.41939564750931396</v>
      </c>
      <c r="BY88">
        <f>VLOOKUP(BY$20,'paste data'!$A$2:$CN$100,'graph data'!$BL88+2,FALSE)/$CE$21</f>
        <v>0.12006649176153658</v>
      </c>
      <c r="BZ88">
        <f>VLOOKUP(BZ$20,'paste data'!$A$2:$CN$100,'graph data'!$BL88+2,FALSE)/$CE$21</f>
        <v>0.09813792003460164</v>
      </c>
      <c r="CA88">
        <f>VLOOKUP(CA$20,'paste data'!$A$2:$CN$100,'graph data'!$BL88+2,FALSE)/$CE$21</f>
        <v>0</v>
      </c>
      <c r="CB88">
        <f>VLOOKUP(CB$20,'paste data'!$A$2:$CN$100,'graph data'!$BL88+2,FALSE)/$CE$21</f>
        <v>0.021928571726934933</v>
      </c>
      <c r="CC88">
        <f t="shared" si="34"/>
        <v>0.5002040070449184</v>
      </c>
      <c r="CF88">
        <f>VLOOKUP(CF$20,'paste data'!$A$2:$CN$100,'graph data'!$BL88+2,FALSE)</f>
        <v>51636.33022516509</v>
      </c>
      <c r="CH88">
        <v>67</v>
      </c>
      <c r="CI88">
        <f>VLOOKUP(CI$20,'paste data'!$A$2:$CN$100,'graph data'!$CH88+2,FALSE)/'graph data'!$CE$21</f>
        <v>0.5164214768198941</v>
      </c>
      <c r="CJ88">
        <f>VLOOKUP(CJ$20,'paste data'!$A$2:$CN$100,'graph data'!$CH88+2,FALSE)/'graph data'!$CE$21</f>
        <v>0.2145684548034705</v>
      </c>
      <c r="CK88">
        <f>VLOOKUP(CK$20,'paste data'!$A$2:$CN$100,'graph data'!$CH88+2,FALSE)/'graph data'!$CE$21</f>
        <v>0.10594011755377841</v>
      </c>
      <c r="CL88">
        <f t="shared" si="35"/>
        <v>0.1959129044626452</v>
      </c>
      <c r="CM88">
        <f t="shared" si="41"/>
        <v>0.18779862167802522</v>
      </c>
      <c r="CN88">
        <f t="shared" si="42"/>
        <v>0.00811428278462</v>
      </c>
      <c r="CO88" s="24">
        <f t="shared" si="43"/>
        <v>0</v>
      </c>
      <c r="CR88">
        <f>VLOOKUP(CR$20,'paste data'!$A$2:$CN$100,'graph data'!$CH88+2,FALSE)/'graph data'!$CE$21</f>
        <v>0.018983997237048654</v>
      </c>
      <c r="CS88">
        <f>VLOOKUP(CS$20,'paste data'!$A$2:$CN$100,'graph data'!$CH88+2,FALSE)/'graph data'!$CE$21</f>
        <v>0.010869714452428654</v>
      </c>
      <c r="CT88">
        <f>VLOOKUP(CT$20,'paste data'!$A$2:$CN$100,'graph data'!$CH88+2,FALSE)/'graph data'!$CE$21</f>
        <v>0.43246793339708495</v>
      </c>
      <c r="CU88">
        <f>VLOOKUP(CU$20,'paste data'!$A$2:$CN$100,'graph data'!$CH88+2,FALSE)/'graph data'!$CE$21</f>
        <v>0.24466931171905973</v>
      </c>
      <c r="CV88">
        <f>VLOOKUP(CV$20,'paste data'!$A$2:$CN$100,'graph data'!$CH88+2,FALSE)/'graph data'!$CE$21</f>
        <v>0.013235555615351122</v>
      </c>
      <c r="CW88" s="8">
        <f t="shared" si="36"/>
        <v>0.4737783432744219</v>
      </c>
      <c r="CY88" s="5">
        <f t="shared" si="37"/>
        <v>0.23143375610370862</v>
      </c>
    </row>
    <row r="89" spans="1:103" ht="12.75">
      <c r="A89">
        <f t="shared" si="38"/>
        <v>68</v>
      </c>
      <c r="B89">
        <f>VLOOKUP(B$20,'paste data'!$A$2:$CN$100,'graph data'!$A89+2,FALSE)/'graph data'!$CE$21</f>
        <v>0.34274230192597605</v>
      </c>
      <c r="C89">
        <f>VLOOKUP(C$20,'paste data'!$A$2:$CN$100,'graph data'!$A89+2,FALSE)/'graph data'!$CE$21</f>
        <v>0.22022952102754373</v>
      </c>
      <c r="D89">
        <f>VLOOKUP(D$20,'paste data'!$A$2:$CN$100,'graph data'!$A89+2,FALSE)/'graph data'!$CE$21</f>
        <v>0.12251278089843233</v>
      </c>
      <c r="E89">
        <f>VLOOKUP(E$20,'paste data'!$A$2:$CN$100,'graph data'!$A89+2,FALSE)/'graph data'!$CE$21</f>
        <v>0.29522098948089753</v>
      </c>
      <c r="F89">
        <f>VLOOKUP(F$20,'paste data'!$A$2:$CN$100,'graph data'!$A89+2,FALSE)/'graph data'!$CE$21</f>
        <v>-0.17270820858246522</v>
      </c>
      <c r="G89">
        <f>VLOOKUP(G$20,'paste data'!$A$2:$CN$100,'graph data'!$A89+2,FALSE)/'graph data'!$CE$21</f>
        <v>-0.022577246264850498</v>
      </c>
      <c r="H89">
        <f>VLOOKUP(H$20,'paste data'!$A$2:$CN$100,'graph data'!$A89+2,FALSE)/'graph data'!$CE$21</f>
        <v>0.0006609686307988274</v>
      </c>
      <c r="I89">
        <f>VLOOKUP(I$20,'paste data'!$A$2:$CN$100,'graph data'!$A89+2,FALSE)/'graph data'!$CE$21</f>
        <v>0.32384966498413703</v>
      </c>
      <c r="J89">
        <f>VLOOKUP(J$20,'paste data'!$A$2:$CN$100,'graph data'!$A89+2,FALSE)/'graph data'!$CE$21</f>
        <v>-0.14906676090766496</v>
      </c>
      <c r="K89">
        <f>VLOOKUP(K$20,'paste data'!$A$2:$CN$100,'graph data'!$A89+2,FALSE)/'graph data'!$CE$21</f>
        <v>0</v>
      </c>
      <c r="L89">
        <f>VLOOKUP(L$20,'paste data'!$A$2:$CN$100,'graph data'!$A89+2,FALSE)/'graph data'!$CE$21</f>
        <v>0</v>
      </c>
      <c r="M89">
        <f>VLOOKUP(M$20,'paste data'!$A$2:$CN$100,'graph data'!$A89+2,FALSE)/'graph data'!$CE$21</f>
        <v>0</v>
      </c>
      <c r="N89">
        <f>VLOOKUP(N$20,'paste data'!$A$2:$CN$100,'graph data'!$A89+2,FALSE)/'graph data'!$CE$21</f>
        <v>-0.022577246264850498</v>
      </c>
      <c r="O89">
        <f>VLOOKUP(O$20,'paste data'!$A$2:$CN$100,'graph data'!$A89+2,FALSE)/'graph data'!$CE$21</f>
        <v>0.045175055842116146</v>
      </c>
      <c r="P89">
        <f>VLOOKUP(P$20,'paste data'!$A$2:$CN$100,'graph data'!$A89+2,FALSE)/'graph data'!$CE$21</f>
        <v>0.011514424833260251</v>
      </c>
      <c r="Q89">
        <f>VLOOKUP(Q$20,'paste data'!$A$2:$CN$100,'graph data'!$A89+2,FALSE)/'graph data'!$CE$21</f>
        <v>0.014825750470321386</v>
      </c>
      <c r="R89">
        <f>VLOOKUP(R$20,'paste data'!$A$2:$CN$100,'graph data'!$A89+2,FALSE)/'graph data'!$CE$21</f>
        <v>0.07357479601758501</v>
      </c>
      <c r="S89">
        <f>VLOOKUP(S$20,'paste data'!$A$2:$CN$100,'graph data'!$A89+2,FALSE)/'graph data'!$CE$21</f>
        <v>0.0006609686307988274</v>
      </c>
      <c r="T89">
        <f>VLOOKUP(T$20,'paste data'!$A$2:$CN$100,'graph data'!$A89+2,FALSE)/'graph data'!$CE$21</f>
        <v>0.06388437567411764</v>
      </c>
      <c r="U89">
        <f>VLOOKUP(U$20,'paste data'!$A$2:$CN$100,'graph data'!$A89+2,FALSE)/'graph data'!$CE$21</f>
        <v>0.012637897372268855</v>
      </c>
      <c r="V89">
        <f>VLOOKUP(V$20,'paste data'!$A$2:$CN$100,'graph data'!$A89+2,FALSE)/'graph data'!$CE$21</f>
        <v>0.11967469595571766</v>
      </c>
      <c r="W89">
        <f>VLOOKUP(W$20,'paste data'!$A$2:$CN$100,'graph data'!$A89+2,FALSE)/'graph data'!$CE$21</f>
        <v>0.09836305184799456</v>
      </c>
      <c r="X89">
        <f>VLOOKUP(X$20,'paste data'!$A$2:$CN$100,'graph data'!$A89+2,FALSE)/'graph data'!$CE$21</f>
        <v>-0.023238214895649326</v>
      </c>
      <c r="Y89">
        <f>VLOOKUP(Y$20,'paste data'!$A$2:$CN$100,'graph data'!$A89+2,FALSE)/'graph data'!$CE$21</f>
        <v>-0.018709319832001504</v>
      </c>
      <c r="Z89">
        <f>VLOOKUP(Z$20,'paste data'!$A$2:$CN$100,'graph data'!$A89+2,FALSE)/'graph data'!$CE$21</f>
        <v>-0.0011234725390086024</v>
      </c>
      <c r="AA89">
        <f>VLOOKUP(AA$20,'paste data'!$A$2:$CN$100,'graph data'!$A89+2,FALSE)/'graph data'!$CE$21</f>
        <v>-0.10484894548539626</v>
      </c>
      <c r="AB89">
        <f>VLOOKUP(AB$20,'paste data'!$A$2:$CN$100,'graph data'!$A89+2,FALSE)/'graph data'!$CE$21</f>
        <v>-0.024788255830409535</v>
      </c>
      <c r="AD89">
        <f t="shared" si="39"/>
        <v>68</v>
      </c>
      <c r="AE89">
        <f>VLOOKUP(AE$20,'paste data'!$A$2:$CN$100,'graph data'!$AD89+2,FALSE)/'graph data'!$CE$21</f>
        <v>0.22022952102754373</v>
      </c>
      <c r="AF89">
        <f>VLOOKUP(AF$20,'paste data'!$A$2:$CN$100,'graph data'!$AD89+2,FALSE)/'graph data'!$CE$21</f>
        <v>0.3918978394864153</v>
      </c>
      <c r="AG89">
        <f>VLOOKUP(AG$20,'paste data'!$A$2:$CN$100,'graph data'!$AD89+2,FALSE)/'graph data'!$CE$21</f>
        <v>-0.17166831845887157</v>
      </c>
      <c r="AH89">
        <f>VLOOKUP(AH$20,'paste data'!$A$2:$CN$100,'graph data'!$AD89+2,FALSE)/'graph data'!$CE$21</f>
        <v>0.04544661695107162</v>
      </c>
      <c r="AI89">
        <f>VLOOKUP(AI$20,'paste data'!$A$2:$CN$100,'graph data'!$AD89+2,FALSE)/'graph data'!$CE$21</f>
        <v>0.06804817450227821</v>
      </c>
      <c r="AJ89">
        <f>VLOOKUP(AJ$20,'paste data'!$A$2:$CN$100,'graph data'!$AD89+2,FALSE)/'graph data'!$CE$21</f>
        <v>-0.0226015575512066</v>
      </c>
      <c r="AK89">
        <f>VLOOKUP(AK$20,'paste data'!$A$2:$CN$100,'graph data'!$AD89+2,FALSE)/'graph data'!$CE$21</f>
        <v>0.1747829040764721</v>
      </c>
      <c r="AL89">
        <f>VLOOKUP(AL$20,'paste data'!$A$2:$CN$100,'graph data'!$AD89+2,FALSE)/'graph data'!$CE$21</f>
        <v>0.32384966498413703</v>
      </c>
      <c r="AM89">
        <f>VLOOKUP(AM$20,'paste data'!$A$2:$CN$100,'graph data'!$AD89+2,FALSE)/'graph data'!$CE$21</f>
        <v>-0.14906676090766496</v>
      </c>
      <c r="AN89">
        <f>VLOOKUP(AN$20,'paste data'!$A$2:$CN$100,'graph data'!$AD89+2,FALSE)/'graph data'!$CE$21</f>
        <v>0</v>
      </c>
      <c r="AO89">
        <f>VLOOKUP(AO$20,'paste data'!$A$2:$CN$100,'graph data'!$AD89+2,FALSE)/'graph data'!$CE$21</f>
        <v>0</v>
      </c>
      <c r="AP89">
        <f>VLOOKUP(AP$20,'paste data'!$A$2:$CN$100,'graph data'!$AD89+2,FALSE)/'graph data'!$CE$21</f>
        <v>0</v>
      </c>
      <c r="AQ89">
        <f>VLOOKUP(AQ$20,'paste data'!$A$2:$CN$100,'graph data'!$AD89+2,FALSE)/'graph data'!$CE$21</f>
        <v>-0.00910417390613047</v>
      </c>
      <c r="AR89">
        <f>VLOOKUP(AR$20,'paste data'!$A$2:$CN$100,'graph data'!$AD89+2,FALSE)/'graph data'!$CE$21</f>
        <v>0.014991659610316847</v>
      </c>
      <c r="AS89">
        <f>VLOOKUP(AS$20,'paste data'!$A$2:$CN$100,'graph data'!$AD89+2,FALSE)/'graph data'!$CE$21</f>
        <v>0.01772752676138592</v>
      </c>
      <c r="AT89">
        <f>VLOOKUP(AT$20,'paste data'!$A$2:$CN$100,'graph data'!$AD89+2,FALSE)/'graph data'!$CE$21</f>
        <v>0.13980756815964826</v>
      </c>
      <c r="AU89">
        <f>VLOOKUP(AU$20,'paste data'!$A$2:$CN$100,'graph data'!$AD89+2,FALSE)/'graph data'!$CE$21</f>
        <v>0.011360323451251545</v>
      </c>
      <c r="AV89">
        <f>VLOOKUP(AV$20,'paste data'!$A$2:$CN$100,'graph data'!$AD89+2,FALSE)/'graph data'!$CE$21</f>
        <v>6.885097041483851E-05</v>
      </c>
      <c r="AW89">
        <f>VLOOKUP(AW$20,'paste data'!$A$2:$CN$100,'graph data'!$AD89+2,FALSE)/'graph data'!$CE$21</f>
        <v>0.02379196630743841</v>
      </c>
      <c r="AX89">
        <f>VLOOKUP(AX$20,'paste data'!$A$2:$CN$100,'graph data'!$AD89+2,FALSE)/'graph data'!$CE$21</f>
        <v>0.049855810680766256</v>
      </c>
      <c r="AY89">
        <f>VLOOKUP(AY$20,'paste data'!$A$2:$CN$100,'graph data'!$AD89+2,FALSE)/'graph data'!$CE$21</f>
        <v>0.22685524248450759</v>
      </c>
      <c r="AZ89">
        <f>VLOOKUP(AZ$20,'paste data'!$A$2:$CN$100,'graph data'!$AD89+2,FALSE)/'graph data'!$CE$21</f>
        <v>0.02327779454101001</v>
      </c>
      <c r="BA89">
        <f>VLOOKUP(BA$20,'paste data'!$A$2:$CN$100,'graph data'!$AD89+2,FALSE)/'graph data'!$CE$21</f>
        <v>-0.009173024876545307</v>
      </c>
      <c r="BB89">
        <f>VLOOKUP(BB$20,'paste data'!$A$2:$CN$100,'graph data'!$AD89+2,FALSE)/'graph data'!$CE$21</f>
        <v>-0.008800306697121563</v>
      </c>
      <c r="BC89">
        <f>VLOOKUP(BC$20,'paste data'!$A$2:$CN$100,'graph data'!$AD89+2,FALSE)/'graph data'!$CE$21</f>
        <v>-0.032128283919380336</v>
      </c>
      <c r="BD89">
        <f>VLOOKUP(BD$20,'paste data'!$A$2:$CN$100,'graph data'!$AD89+2,FALSE)/'graph data'!$CE$21</f>
        <v>-0.0870476743248593</v>
      </c>
      <c r="BE89">
        <f>VLOOKUP(BE$20,'paste data'!$A$2:$CN$100,'graph data'!$AD89+2,FALSE)/'graph data'!$CE$21</f>
        <v>-0.011917471089758463</v>
      </c>
      <c r="BG89">
        <f t="shared" si="30"/>
        <v>0.3918978394864153</v>
      </c>
      <c r="BH89">
        <f t="shared" si="31"/>
        <v>-0.17166831845887157</v>
      </c>
      <c r="BI89">
        <f t="shared" si="32"/>
        <v>0.3686200449454053</v>
      </c>
      <c r="BJ89">
        <f t="shared" si="33"/>
        <v>-0.1597508473691131</v>
      </c>
      <c r="BL89">
        <f t="shared" si="40"/>
        <v>68</v>
      </c>
      <c r="BM89">
        <f>VLOOKUP(BM$20,'paste data'!$A$2:$CN$100,'graph data'!$BL89+2,FALSE)/$CE$21</f>
        <v>0.5367909947030582</v>
      </c>
      <c r="BN89">
        <f>VLOOKUP(BN$20,'paste data'!$A$2:$CN$100,'graph data'!$BL89+2,FALSE)/$CE$21</f>
        <v>0.6382787009966319</v>
      </c>
      <c r="BO89">
        <f>VLOOKUP(BO$20,'paste data'!$A$2:$CN$100,'graph data'!$BL89+2,FALSE)/$CE$21</f>
        <v>0.18422004026063415</v>
      </c>
      <c r="BP89">
        <f>VLOOKUP(BP$20,'paste data'!$A$2:$CN$100,'graph data'!$BL89+2,FALSE)/$CE$21</f>
        <v>0.0006609686307988273</v>
      </c>
      <c r="BQ89">
        <f>VLOOKUP(BQ$20,'paste data'!$A$2:$CN$100,'graph data'!$BL89+2,FALSE)/$CE$21</f>
        <v>0.0638843756741176</v>
      </c>
      <c r="BR89">
        <f>VLOOKUP(BR$20,'paste data'!$A$2:$CN$100,'graph data'!$BL89+2,FALSE)/$CE$21</f>
        <v>0.11967469595571772</v>
      </c>
      <c r="BS89">
        <f>VLOOKUP(BS$20,'paste data'!$A$2:$CN$100,'graph data'!$BL89+2,FALSE)/$CE$21</f>
        <v>0.4540586607359977</v>
      </c>
      <c r="BT89">
        <f>VLOOKUP(BT$20,'paste data'!$A$2:$CN$100,'graph data'!$BL89+2,FALSE)/$CE$21</f>
        <v>0</v>
      </c>
      <c r="BU89">
        <f>VLOOKUP(BU$20,'paste data'!$A$2:$CN$100,'graph data'!$BL89+2,FALSE)/$CE$21</f>
        <v>0.035656956060620935</v>
      </c>
      <c r="BV89">
        <f>VLOOKUP(BV$20,'paste data'!$A$2:$CN$100,'graph data'!$BL89+2,FALSE)/$CE$21</f>
        <v>0.08046097684527917</v>
      </c>
      <c r="BW89">
        <f>VLOOKUP(BW$20,'paste data'!$A$2:$CN$100,'graph data'!$BL89+2,FALSE)/$CE$21</f>
        <v>0</v>
      </c>
      <c r="BX89">
        <f>VLOOKUP(BX$20,'paste data'!$A$2:$CN$100,'graph data'!$BL89+2,FALSE)/$CE$21</f>
        <v>0.41840170467537674</v>
      </c>
      <c r="BY89">
        <f>VLOOKUP(BY$20,'paste data'!$A$2:$CN$100,'graph data'!$BL89+2,FALSE)/$CE$21</f>
        <v>0.10148770629357355</v>
      </c>
      <c r="BZ89">
        <f>VLOOKUP(BZ$20,'paste data'!$A$2:$CN$100,'graph data'!$BL89+2,FALSE)/$CE$21</f>
        <v>0.08206605745348751</v>
      </c>
      <c r="CA89">
        <f>VLOOKUP(CA$20,'paste data'!$A$2:$CN$100,'graph data'!$BL89+2,FALSE)/$CE$21</f>
        <v>0</v>
      </c>
      <c r="CB89">
        <f>VLOOKUP(CB$20,'paste data'!$A$2:$CN$100,'graph data'!$BL89+2,FALSE)/$CE$21</f>
        <v>0.019421648840086052</v>
      </c>
      <c r="CC89">
        <f t="shared" si="34"/>
        <v>0.49886268152065594</v>
      </c>
      <c r="CF89">
        <f>VLOOKUP(CF$20,'paste data'!$A$2:$CN$100,'graph data'!$BL89+2,FALSE)</f>
        <v>43646.254996586096</v>
      </c>
      <c r="CH89">
        <v>68</v>
      </c>
      <c r="CI89">
        <f>VLOOKUP(CI$20,'paste data'!$A$2:$CN$100,'graph data'!$CH89+2,FALSE)/'graph data'!$CE$21</f>
        <v>0.5367909947030582</v>
      </c>
      <c r="CJ89">
        <f>VLOOKUP(CJ$20,'paste data'!$A$2:$CN$100,'graph data'!$CH89+2,FALSE)/'graph data'!$CE$21</f>
        <v>0.22022952102754373</v>
      </c>
      <c r="CK89">
        <f>VLOOKUP(CK$20,'paste data'!$A$2:$CN$100,'graph data'!$CH89+2,FALSE)/'graph data'!$CE$21</f>
        <v>0.12251278089843233</v>
      </c>
      <c r="CL89">
        <f t="shared" si="35"/>
        <v>0.1940486927770822</v>
      </c>
      <c r="CM89">
        <f t="shared" si="41"/>
        <v>0.18608878336550658</v>
      </c>
      <c r="CN89">
        <f t="shared" si="42"/>
        <v>0.007959909411575625</v>
      </c>
      <c r="CO89" s="24">
        <f t="shared" si="43"/>
        <v>0</v>
      </c>
      <c r="CR89">
        <f>VLOOKUP(CR$20,'paste data'!$A$2:$CN$100,'graph data'!$CH89+2,FALSE)/'graph data'!$CE$21</f>
        <v>0.018622828694475426</v>
      </c>
      <c r="CS89">
        <f>VLOOKUP(CS$20,'paste data'!$A$2:$CN$100,'graph data'!$CH89+2,FALSE)/'graph data'!$CE$21</f>
        <v>0.0106629192828998</v>
      </c>
      <c r="CT89">
        <f>VLOOKUP(CT$20,'paste data'!$A$2:$CN$100,'graph data'!$CH89+2,FALSE)/'graph data'!$CE$21</f>
        <v>0.42452753468136056</v>
      </c>
      <c r="CU89">
        <f>VLOOKUP(CU$20,'paste data'!$A$2:$CN$100,'graph data'!$CH89+2,FALSE)/'graph data'!$CE$21</f>
        <v>0.238438751315854</v>
      </c>
      <c r="CV89">
        <f>VLOOKUP(CV$20,'paste data'!$A$2:$CN$100,'graph data'!$CH89+2,FALSE)/'graph data'!$CE$21</f>
        <v>0.011360323451251545</v>
      </c>
      <c r="CW89" s="8">
        <f t="shared" si="36"/>
        <v>0.4441929050016076</v>
      </c>
      <c r="CY89" s="5">
        <f t="shared" si="37"/>
        <v>0.22707842786460244</v>
      </c>
    </row>
    <row r="90" spans="1:103" ht="12.75">
      <c r="A90">
        <f t="shared" si="38"/>
        <v>69</v>
      </c>
      <c r="B90">
        <f>VLOOKUP(B$20,'paste data'!$A$2:$CN$100,'graph data'!$A90+2,FALSE)/'graph data'!$CE$21</f>
        <v>0.3619244445921995</v>
      </c>
      <c r="C90">
        <f>VLOOKUP(C$20,'paste data'!$A$2:$CN$100,'graph data'!$A90+2,FALSE)/'graph data'!$CE$21</f>
        <v>0.22681110662826706</v>
      </c>
      <c r="D90">
        <f>VLOOKUP(D$20,'paste data'!$A$2:$CN$100,'graph data'!$A90+2,FALSE)/'graph data'!$CE$21</f>
        <v>0.1351133379639325</v>
      </c>
      <c r="E90">
        <f>VLOOKUP(E$20,'paste data'!$A$2:$CN$100,'graph data'!$A90+2,FALSE)/'graph data'!$CE$21</f>
        <v>0.3027516589579465</v>
      </c>
      <c r="F90">
        <f>VLOOKUP(F$20,'paste data'!$A$2:$CN$100,'graph data'!$A90+2,FALSE)/'graph data'!$CE$21</f>
        <v>-0.16763832099401396</v>
      </c>
      <c r="G90">
        <f>VLOOKUP(G$20,'paste data'!$A$2:$CN$100,'graph data'!$A90+2,FALSE)/'graph data'!$CE$21</f>
        <v>-0.02192139870918854</v>
      </c>
      <c r="H90">
        <f>VLOOKUP(H$20,'paste data'!$A$2:$CN$100,'graph data'!$A90+2,FALSE)/'graph data'!$CE$21</f>
        <v>0.0006609686307988274</v>
      </c>
      <c r="I90">
        <f>VLOOKUP(I$20,'paste data'!$A$2:$CN$100,'graph data'!$A90+2,FALSE)/'graph data'!$CE$21</f>
        <v>0.320543129185334</v>
      </c>
      <c r="J90">
        <f>VLOOKUP(J$20,'paste data'!$A$2:$CN$100,'graph data'!$A90+2,FALSE)/'graph data'!$CE$21</f>
        <v>-0.1412891250189118</v>
      </c>
      <c r="K90">
        <f>VLOOKUP(K$20,'paste data'!$A$2:$CN$100,'graph data'!$A90+2,FALSE)/'graph data'!$CE$21</f>
        <v>0</v>
      </c>
      <c r="L90">
        <f>VLOOKUP(L$20,'paste data'!$A$2:$CN$100,'graph data'!$A90+2,FALSE)/'graph data'!$CE$21</f>
        <v>0</v>
      </c>
      <c r="M90">
        <f>VLOOKUP(M$20,'paste data'!$A$2:$CN$100,'graph data'!$A90+2,FALSE)/'graph data'!$CE$21</f>
        <v>0</v>
      </c>
      <c r="N90">
        <f>VLOOKUP(N$20,'paste data'!$A$2:$CN$100,'graph data'!$A90+2,FALSE)/'graph data'!$CE$21</f>
        <v>-0.02192139870918854</v>
      </c>
      <c r="O90">
        <f>VLOOKUP(O$20,'paste data'!$A$2:$CN$100,'graph data'!$A90+2,FALSE)/'graph data'!$CE$21</f>
        <v>0.04779183331208035</v>
      </c>
      <c r="P90">
        <f>VLOOKUP(P$20,'paste data'!$A$2:$CN$100,'graph data'!$A90+2,FALSE)/'graph data'!$CE$21</f>
        <v>0.007519007830790315</v>
      </c>
      <c r="Q90">
        <f>VLOOKUP(Q$20,'paste data'!$A$2:$CN$100,'graph data'!$A90+2,FALSE)/'graph data'!$CE$21</f>
        <v>0.017784881577316336</v>
      </c>
      <c r="R90">
        <f>VLOOKUP(R$20,'paste data'!$A$2:$CN$100,'graph data'!$A90+2,FALSE)/'graph data'!$CE$21</f>
        <v>0.08393901395293403</v>
      </c>
      <c r="S90">
        <f>VLOOKUP(S$20,'paste data'!$A$2:$CN$100,'graph data'!$A90+2,FALSE)/'graph data'!$CE$21</f>
        <v>0.0006609686307988274</v>
      </c>
      <c r="T90">
        <f>VLOOKUP(T$20,'paste data'!$A$2:$CN$100,'graph data'!$A90+2,FALSE)/'graph data'!$CE$21</f>
        <v>0.06596443814495487</v>
      </c>
      <c r="U90">
        <f>VLOOKUP(U$20,'paste data'!$A$2:$CN$100,'graph data'!$A90+2,FALSE)/'graph data'!$CE$21</f>
        <v>0.008466038801679747</v>
      </c>
      <c r="V90">
        <f>VLOOKUP(V$20,'paste data'!$A$2:$CN$100,'graph data'!$A90+2,FALSE)/'graph data'!$CE$21</f>
        <v>0.11967469595571763</v>
      </c>
      <c r="W90">
        <f>VLOOKUP(W$20,'paste data'!$A$2:$CN$100,'graph data'!$A90+2,FALSE)/'graph data'!$CE$21</f>
        <v>0.10798551742479542</v>
      </c>
      <c r="X90">
        <f>VLOOKUP(X$20,'paste data'!$A$2:$CN$100,'graph data'!$A90+2,FALSE)/'graph data'!$CE$21</f>
        <v>-0.022582367339987367</v>
      </c>
      <c r="Y90">
        <f>VLOOKUP(Y$20,'paste data'!$A$2:$CN$100,'graph data'!$A90+2,FALSE)/'graph data'!$CE$21</f>
        <v>-0.018172604832874504</v>
      </c>
      <c r="Z90">
        <f>VLOOKUP(Z$20,'paste data'!$A$2:$CN$100,'graph data'!$A90+2,FALSE)/'graph data'!$CE$21</f>
        <v>-0.0009470309708894315</v>
      </c>
      <c r="AA90">
        <f>VLOOKUP(AA$20,'paste data'!$A$2:$CN$100,'graph data'!$A90+2,FALSE)/'graph data'!$CE$21</f>
        <v>-0.1018898143784013</v>
      </c>
      <c r="AB90">
        <f>VLOOKUP(AB$20,'paste data'!$A$2:$CN$100,'graph data'!$A90+2,FALSE)/'graph data'!$CE$21</f>
        <v>-0.024046503471861387</v>
      </c>
      <c r="AD90">
        <f t="shared" si="39"/>
        <v>69</v>
      </c>
      <c r="AE90">
        <f>VLOOKUP(AE$20,'paste data'!$A$2:$CN$100,'graph data'!$AD90+2,FALSE)/'graph data'!$CE$21</f>
        <v>0.22681110662826706</v>
      </c>
      <c r="AF90">
        <f>VLOOKUP(AF$20,'paste data'!$A$2:$CN$100,'graph data'!$AD90+2,FALSE)/'graph data'!$CE$21</f>
        <v>0.38985265173371464</v>
      </c>
      <c r="AG90">
        <f>VLOOKUP(AG$20,'paste data'!$A$2:$CN$100,'graph data'!$AD90+2,FALSE)/'graph data'!$CE$21</f>
        <v>-0.16304154510544763</v>
      </c>
      <c r="AH90">
        <f>VLOOKUP(AH$20,'paste data'!$A$2:$CN$100,'graph data'!$AD90+2,FALSE)/'graph data'!$CE$21</f>
        <v>0.04755710246184486</v>
      </c>
      <c r="AI90">
        <f>VLOOKUP(AI$20,'paste data'!$A$2:$CN$100,'graph data'!$AD90+2,FALSE)/'graph data'!$CE$21</f>
        <v>0.06930952254838069</v>
      </c>
      <c r="AJ90">
        <f>VLOOKUP(AJ$20,'paste data'!$A$2:$CN$100,'graph data'!$AD90+2,FALSE)/'graph data'!$CE$21</f>
        <v>-0.021752420086535825</v>
      </c>
      <c r="AK90">
        <f>VLOOKUP(AK$20,'paste data'!$A$2:$CN$100,'graph data'!$AD90+2,FALSE)/'graph data'!$CE$21</f>
        <v>0.1792540041664222</v>
      </c>
      <c r="AL90">
        <f>VLOOKUP(AL$20,'paste data'!$A$2:$CN$100,'graph data'!$AD90+2,FALSE)/'graph data'!$CE$21</f>
        <v>0.320543129185334</v>
      </c>
      <c r="AM90">
        <f>VLOOKUP(AM$20,'paste data'!$A$2:$CN$100,'graph data'!$AD90+2,FALSE)/'graph data'!$CE$21</f>
        <v>-0.1412891250189118</v>
      </c>
      <c r="AN90">
        <f>VLOOKUP(AN$20,'paste data'!$A$2:$CN$100,'graph data'!$AD90+2,FALSE)/'graph data'!$CE$21</f>
        <v>0</v>
      </c>
      <c r="AO90">
        <f>VLOOKUP(AO$20,'paste data'!$A$2:$CN$100,'graph data'!$AD90+2,FALSE)/'graph data'!$CE$21</f>
        <v>0</v>
      </c>
      <c r="AP90">
        <f>VLOOKUP(AP$20,'paste data'!$A$2:$CN$100,'graph data'!$AD90+2,FALSE)/'graph data'!$CE$21</f>
        <v>0</v>
      </c>
      <c r="AQ90">
        <f>VLOOKUP(AQ$20,'paste data'!$A$2:$CN$100,'graph data'!$AD90+2,FALSE)/'graph data'!$CE$21</f>
        <v>-0.008136922730084456</v>
      </c>
      <c r="AR90">
        <f>VLOOKUP(AR$20,'paste data'!$A$2:$CN$100,'graph data'!$AD90+2,FALSE)/'graph data'!$CE$21</f>
        <v>0.015836166947548632</v>
      </c>
      <c r="AS90">
        <f>VLOOKUP(AS$20,'paste data'!$A$2:$CN$100,'graph data'!$AD90+2,FALSE)/'graph data'!$CE$21</f>
        <v>0.01905931477489938</v>
      </c>
      <c r="AT90">
        <f>VLOOKUP(AT$20,'paste data'!$A$2:$CN$100,'graph data'!$AD90+2,FALSE)/'graph data'!$CE$21</f>
        <v>0.14304944498500372</v>
      </c>
      <c r="AU90">
        <f>VLOOKUP(AU$20,'paste data'!$A$2:$CN$100,'graph data'!$AD90+2,FALSE)/'graph data'!$CE$21</f>
        <v>0.009446000189054934</v>
      </c>
      <c r="AV90">
        <f>VLOOKUP(AV$20,'paste data'!$A$2:$CN$100,'graph data'!$AD90+2,FALSE)/'graph data'!$CE$21</f>
        <v>9.657097119297308E-05</v>
      </c>
      <c r="AW90">
        <f>VLOOKUP(AW$20,'paste data'!$A$2:$CN$100,'graph data'!$AD90+2,FALSE)/'graph data'!$CE$21</f>
        <v>0.024310642049914837</v>
      </c>
      <c r="AX90">
        <f>VLOOKUP(AX$20,'paste data'!$A$2:$CN$100,'graph data'!$AD90+2,FALSE)/'graph data'!$CE$21</f>
        <v>0.049358882841220746</v>
      </c>
      <c r="AY90">
        <f>VLOOKUP(AY$20,'paste data'!$A$2:$CN$100,'graph data'!$AD90+2,FALSE)/'graph data'!$CE$21</f>
        <v>0.22578185221547192</v>
      </c>
      <c r="AZ90">
        <f>VLOOKUP(AZ$20,'paste data'!$A$2:$CN$100,'graph data'!$AD90+2,FALSE)/'graph data'!$CE$21</f>
        <v>0.020995181107533515</v>
      </c>
      <c r="BA90">
        <f>VLOOKUP(BA$20,'paste data'!$A$2:$CN$100,'graph data'!$AD90+2,FALSE)/'graph data'!$CE$21</f>
        <v>-0.008233493701277428</v>
      </c>
      <c r="BB90">
        <f>VLOOKUP(BB$20,'paste data'!$A$2:$CN$100,'graph data'!$AD90+2,FALSE)/'graph data'!$CE$21</f>
        <v>-0.008474475102366204</v>
      </c>
      <c r="BC90">
        <f>VLOOKUP(BC$20,'paste data'!$A$2:$CN$100,'graph data'!$AD90+2,FALSE)/'graph data'!$CE$21</f>
        <v>-0.030299568066321367</v>
      </c>
      <c r="BD90">
        <f>VLOOKUP(BD$20,'paste data'!$A$2:$CN$100,'graph data'!$AD90+2,FALSE)/'graph data'!$CE$21</f>
        <v>-0.08273240723046822</v>
      </c>
      <c r="BE90">
        <f>VLOOKUP(BE$20,'paste data'!$A$2:$CN$100,'graph data'!$AD90+2,FALSE)/'graph data'!$CE$21</f>
        <v>-0.01154918091847858</v>
      </c>
      <c r="BG90">
        <f t="shared" si="30"/>
        <v>0.38985265173371464</v>
      </c>
      <c r="BH90">
        <f t="shared" si="31"/>
        <v>-0.16304154510544763</v>
      </c>
      <c r="BI90">
        <f t="shared" si="32"/>
        <v>0.3688574706261811</v>
      </c>
      <c r="BJ90">
        <f t="shared" si="33"/>
        <v>-0.15149236418696904</v>
      </c>
      <c r="BL90">
        <f t="shared" si="40"/>
        <v>69</v>
      </c>
      <c r="BM90">
        <f>VLOOKUP(BM$20,'paste data'!$A$2:$CN$100,'graph data'!$BL90+2,FALSE)/$CE$21</f>
        <v>0.5553141178330385</v>
      </c>
      <c r="BN90">
        <f>VLOOKUP(BN$20,'paste data'!$A$2:$CN$100,'graph data'!$BL90+2,FALSE)/$CE$21</f>
        <v>0.6408645521965846</v>
      </c>
      <c r="BO90">
        <f>VLOOKUP(BO$20,'paste data'!$A$2:$CN$100,'graph data'!$BL90+2,FALSE)/$CE$21</f>
        <v>0.18630010273147138</v>
      </c>
      <c r="BP90">
        <f>VLOOKUP(BP$20,'paste data'!$A$2:$CN$100,'graph data'!$BL90+2,FALSE)/$CE$21</f>
        <v>0.0006609686307988273</v>
      </c>
      <c r="BQ90">
        <f>VLOOKUP(BQ$20,'paste data'!$A$2:$CN$100,'graph data'!$BL90+2,FALSE)/$CE$21</f>
        <v>0.06596443814495484</v>
      </c>
      <c r="BR90">
        <f>VLOOKUP(BR$20,'paste data'!$A$2:$CN$100,'graph data'!$BL90+2,FALSE)/$CE$21</f>
        <v>0.11967469595571772</v>
      </c>
      <c r="BS90">
        <f>VLOOKUP(BS$20,'paste data'!$A$2:$CN$100,'graph data'!$BL90+2,FALSE)/$CE$21</f>
        <v>0.4545644494651132</v>
      </c>
      <c r="BT90">
        <f>VLOOKUP(BT$20,'paste data'!$A$2:$CN$100,'graph data'!$BL90+2,FALSE)/$CE$21</f>
        <v>0.0003112937846799211</v>
      </c>
      <c r="BU90">
        <f>VLOOKUP(BU$20,'paste data'!$A$2:$CN$100,'graph data'!$BL90+2,FALSE)/$CE$21</f>
        <v>0.0367057226783402</v>
      </c>
      <c r="BV90">
        <f>VLOOKUP(BV$20,'paste data'!$A$2:$CN$100,'graph data'!$BL90+2,FALSE)/$CE$21</f>
        <v>0.08002949597100409</v>
      </c>
      <c r="BW90">
        <f>VLOOKUP(BW$20,'paste data'!$A$2:$CN$100,'graph data'!$BL90+2,FALSE)/$CE$21</f>
        <v>0</v>
      </c>
      <c r="BX90">
        <f>VLOOKUP(BX$20,'paste data'!$A$2:$CN$100,'graph data'!$BL90+2,FALSE)/$CE$21</f>
        <v>0.41754743300209307</v>
      </c>
      <c r="BY90">
        <f>VLOOKUP(BY$20,'paste data'!$A$2:$CN$100,'graph data'!$BL90+2,FALSE)/$CE$21</f>
        <v>0.085550434363546</v>
      </c>
      <c r="BZ90">
        <f>VLOOKUP(BZ$20,'paste data'!$A$2:$CN$100,'graph data'!$BL90+2,FALSE)/$CE$21</f>
        <v>0.06848565828951284</v>
      </c>
      <c r="CA90">
        <f>VLOOKUP(CA$20,'paste data'!$A$2:$CN$100,'graph data'!$BL90+2,FALSE)/$CE$21</f>
        <v>0</v>
      </c>
      <c r="CB90">
        <f>VLOOKUP(CB$20,'paste data'!$A$2:$CN$100,'graph data'!$BL90+2,FALSE)/$CE$21</f>
        <v>0.01706477607403316</v>
      </c>
      <c r="CC90">
        <f t="shared" si="34"/>
        <v>0.49757692897309713</v>
      </c>
      <c r="CF90">
        <f>VLOOKUP(CF$20,'paste data'!$A$2:$CN$100,'graph data'!$BL90+2,FALSE)</f>
        <v>36792.200845477906</v>
      </c>
      <c r="CH90">
        <v>69</v>
      </c>
      <c r="CI90">
        <f>VLOOKUP(CI$20,'paste data'!$A$2:$CN$100,'graph data'!$CH90+2,FALSE)/'graph data'!$CE$21</f>
        <v>0.5553141178330385</v>
      </c>
      <c r="CJ90">
        <f>VLOOKUP(CJ$20,'paste data'!$A$2:$CN$100,'graph data'!$CH90+2,FALSE)/'graph data'!$CE$21</f>
        <v>0.22681110662826706</v>
      </c>
      <c r="CK90">
        <f>VLOOKUP(CK$20,'paste data'!$A$2:$CN$100,'graph data'!$CH90+2,FALSE)/'graph data'!$CE$21</f>
        <v>0.1351133379639325</v>
      </c>
      <c r="CL90">
        <f t="shared" si="35"/>
        <v>0.19338967324083894</v>
      </c>
      <c r="CM90">
        <f t="shared" si="41"/>
        <v>0.18558011459104912</v>
      </c>
      <c r="CN90">
        <f t="shared" si="42"/>
        <v>0.007809558649789886</v>
      </c>
      <c r="CO90" s="24">
        <f t="shared" si="43"/>
        <v>0</v>
      </c>
      <c r="CR90">
        <f>VLOOKUP(CR$20,'paste data'!$A$2:$CN$100,'graph data'!$CH90+2,FALSE)/'graph data'!$CE$21</f>
        <v>0.0182710713645807</v>
      </c>
      <c r="CS90">
        <f>VLOOKUP(CS$20,'paste data'!$A$2:$CN$100,'graph data'!$CH90+2,FALSE)/'graph data'!$CE$21</f>
        <v>0.010461512714790813</v>
      </c>
      <c r="CT90">
        <f>VLOOKUP(CT$20,'paste data'!$A$2:$CN$100,'graph data'!$CH90+2,FALSE)/'graph data'!$CE$21</f>
        <v>0.416383319788584</v>
      </c>
      <c r="CU90">
        <f>VLOOKUP(CU$20,'paste data'!$A$2:$CN$100,'graph data'!$CH90+2,FALSE)/'graph data'!$CE$21</f>
        <v>0.2308032051975349</v>
      </c>
      <c r="CV90">
        <f>VLOOKUP(CV$20,'paste data'!$A$2:$CN$100,'graph data'!$CH90+2,FALSE)/'graph data'!$CE$21</f>
        <v>0.009446000189054934</v>
      </c>
      <c r="CW90" s="8">
        <f t="shared" si="36"/>
        <v>0.41562639555821357</v>
      </c>
      <c r="CY90" s="5">
        <f t="shared" si="37"/>
        <v>0.22135720500847994</v>
      </c>
    </row>
    <row r="91" spans="1:103" ht="12.75">
      <c r="A91">
        <f t="shared" si="38"/>
        <v>70</v>
      </c>
      <c r="B91">
        <f>VLOOKUP(B$20,'paste data'!$A$2:$CN$100,'graph data'!$A91+2,FALSE)/'graph data'!$CE$21</f>
        <v>0.3801516915014664</v>
      </c>
      <c r="C91">
        <f>VLOOKUP(C$20,'paste data'!$A$2:$CN$100,'graph data'!$A91+2,FALSE)/'graph data'!$CE$21</f>
        <v>0.23482688206842714</v>
      </c>
      <c r="D91">
        <f>VLOOKUP(D$20,'paste data'!$A$2:$CN$100,'graph data'!$A91+2,FALSE)/'graph data'!$CE$21</f>
        <v>0.14532480943303924</v>
      </c>
      <c r="E91">
        <f>VLOOKUP(E$20,'paste data'!$A$2:$CN$100,'graph data'!$A91+2,FALSE)/'graph data'!$CE$21</f>
        <v>0.3083289680228133</v>
      </c>
      <c r="F91">
        <f>VLOOKUP(F$20,'paste data'!$A$2:$CN$100,'graph data'!$A91+2,FALSE)/'graph data'!$CE$21</f>
        <v>-0.16300415858977405</v>
      </c>
      <c r="G91">
        <f>VLOOKUP(G$20,'paste data'!$A$2:$CN$100,'graph data'!$A91+2,FALSE)/'graph data'!$CE$21</f>
        <v>-0.021332762612154697</v>
      </c>
      <c r="H91">
        <f>VLOOKUP(H$20,'paste data'!$A$2:$CN$100,'graph data'!$A91+2,FALSE)/'graph data'!$CE$21</f>
        <v>0.0006609686307988274</v>
      </c>
      <c r="I91">
        <f>VLOOKUP(I$20,'paste data'!$A$2:$CN$100,'graph data'!$A91+2,FALSE)/'graph data'!$CE$21</f>
        <v>0.31890035375853243</v>
      </c>
      <c r="J91">
        <f>VLOOKUP(J$20,'paste data'!$A$2:$CN$100,'graph data'!$A91+2,FALSE)/'graph data'!$CE$21</f>
        <v>-0.13408829741437242</v>
      </c>
      <c r="K91">
        <f>VLOOKUP(K$20,'paste data'!$A$2:$CN$100,'graph data'!$A91+2,FALSE)/'graph data'!$CE$21</f>
        <v>0</v>
      </c>
      <c r="L91">
        <f>VLOOKUP(L$20,'paste data'!$A$2:$CN$100,'graph data'!$A91+2,FALSE)/'graph data'!$CE$21</f>
        <v>0</v>
      </c>
      <c r="M91">
        <f>VLOOKUP(M$20,'paste data'!$A$2:$CN$100,'graph data'!$A91+2,FALSE)/'graph data'!$CE$21</f>
        <v>0</v>
      </c>
      <c r="N91">
        <f>VLOOKUP(N$20,'paste data'!$A$2:$CN$100,'graph data'!$A91+2,FALSE)/'graph data'!$CE$21</f>
        <v>-0.021332762612154697</v>
      </c>
      <c r="O91">
        <f>VLOOKUP(O$20,'paste data'!$A$2:$CN$100,'graph data'!$A91+2,FALSE)/'graph data'!$CE$21</f>
        <v>0.049908558956619435</v>
      </c>
      <c r="P91">
        <f>VLOOKUP(P$20,'paste data'!$A$2:$CN$100,'graph data'!$A91+2,FALSE)/'graph data'!$CE$21</f>
        <v>0.004969480166544067</v>
      </c>
      <c r="Q91">
        <f>VLOOKUP(Q$20,'paste data'!$A$2:$CN$100,'graph data'!$A91+2,FALSE)/'graph data'!$CE$21</f>
        <v>0.020440760021083863</v>
      </c>
      <c r="R91">
        <f>VLOOKUP(R$20,'paste data'!$A$2:$CN$100,'graph data'!$A91+2,FALSE)/'graph data'!$CE$21</f>
        <v>0.09133877290094654</v>
      </c>
      <c r="S91">
        <f>VLOOKUP(S$20,'paste data'!$A$2:$CN$100,'graph data'!$A91+2,FALSE)/'graph data'!$CE$21</f>
        <v>0.0006609686307988274</v>
      </c>
      <c r="T91">
        <f>VLOOKUP(T$20,'paste data'!$A$2:$CN$100,'graph data'!$A91+2,FALSE)/'graph data'!$CE$21</f>
        <v>0.06743907643684446</v>
      </c>
      <c r="U91">
        <f>VLOOKUP(U$20,'paste data'!$A$2:$CN$100,'graph data'!$A91+2,FALSE)/'graph data'!$CE$21</f>
        <v>0.00580649225811721</v>
      </c>
      <c r="V91">
        <f>VLOOKUP(V$20,'paste data'!$A$2:$CN$100,'graph data'!$A91+2,FALSE)/'graph data'!$CE$21</f>
        <v>0.11967469595571766</v>
      </c>
      <c r="W91">
        <f>VLOOKUP(W$20,'paste data'!$A$2:$CN$100,'graph data'!$A91+2,FALSE)/'graph data'!$CE$21</f>
        <v>0.11474773474133511</v>
      </c>
      <c r="X91">
        <f>VLOOKUP(X$20,'paste data'!$A$2:$CN$100,'graph data'!$A91+2,FALSE)/'graph data'!$CE$21</f>
        <v>-0.021993731242953524</v>
      </c>
      <c r="Y91">
        <f>VLOOKUP(Y$20,'paste data'!$A$2:$CN$100,'graph data'!$A91+2,FALSE)/'graph data'!$CE$21</f>
        <v>-0.017530517480225025</v>
      </c>
      <c r="Z91">
        <f>VLOOKUP(Z$20,'paste data'!$A$2:$CN$100,'graph data'!$A91+2,FALSE)/'graph data'!$CE$21</f>
        <v>-0.000837012091573143</v>
      </c>
      <c r="AA91">
        <f>VLOOKUP(AA$20,'paste data'!$A$2:$CN$100,'graph data'!$A91+2,FALSE)/'graph data'!$CE$21</f>
        <v>-0.09923393593463378</v>
      </c>
      <c r="AB91">
        <f>VLOOKUP(AB$20,'paste data'!$A$2:$CN$100,'graph data'!$A91+2,FALSE)/'graph data'!$CE$21</f>
        <v>-0.023408961840388574</v>
      </c>
      <c r="AD91">
        <f t="shared" si="39"/>
        <v>70</v>
      </c>
      <c r="AE91">
        <f>VLOOKUP(AE$20,'paste data'!$A$2:$CN$100,'graph data'!$AD91+2,FALSE)/'graph data'!$CE$21</f>
        <v>0.23482688206842714</v>
      </c>
      <c r="AF91">
        <f>VLOOKUP(AF$20,'paste data'!$A$2:$CN$100,'graph data'!$AD91+2,FALSE)/'graph data'!$CE$21</f>
        <v>0.39003111444558647</v>
      </c>
      <c r="AG91">
        <f>VLOOKUP(AG$20,'paste data'!$A$2:$CN$100,'graph data'!$AD91+2,FALSE)/'graph data'!$CE$21</f>
        <v>-0.15520423237715947</v>
      </c>
      <c r="AH91">
        <f>VLOOKUP(AH$20,'paste data'!$A$2:$CN$100,'graph data'!$AD91+2,FALSE)/'graph data'!$CE$21</f>
        <v>0.05001482572426709</v>
      </c>
      <c r="AI91">
        <f>VLOOKUP(AI$20,'paste data'!$A$2:$CN$100,'graph data'!$AD91+2,FALSE)/'graph data'!$CE$21</f>
        <v>0.07113076068705411</v>
      </c>
      <c r="AJ91">
        <f>VLOOKUP(AJ$20,'paste data'!$A$2:$CN$100,'graph data'!$AD91+2,FALSE)/'graph data'!$CE$21</f>
        <v>-0.021115934962787027</v>
      </c>
      <c r="AK91">
        <f>VLOOKUP(AK$20,'paste data'!$A$2:$CN$100,'graph data'!$AD91+2,FALSE)/'graph data'!$CE$21</f>
        <v>0.18481205634416004</v>
      </c>
      <c r="AL91">
        <f>VLOOKUP(AL$20,'paste data'!$A$2:$CN$100,'graph data'!$AD91+2,FALSE)/'graph data'!$CE$21</f>
        <v>0.31890035375853243</v>
      </c>
      <c r="AM91">
        <f>VLOOKUP(AM$20,'paste data'!$A$2:$CN$100,'graph data'!$AD91+2,FALSE)/'graph data'!$CE$21</f>
        <v>-0.13408829741437242</v>
      </c>
      <c r="AN91">
        <f>VLOOKUP(AN$20,'paste data'!$A$2:$CN$100,'graph data'!$AD91+2,FALSE)/'graph data'!$CE$21</f>
        <v>0</v>
      </c>
      <c r="AO91">
        <f>VLOOKUP(AO$20,'paste data'!$A$2:$CN$100,'graph data'!$AD91+2,FALSE)/'graph data'!$CE$21</f>
        <v>0</v>
      </c>
      <c r="AP91">
        <f>VLOOKUP(AP$20,'paste data'!$A$2:$CN$100,'graph data'!$AD91+2,FALSE)/'graph data'!$CE$21</f>
        <v>0</v>
      </c>
      <c r="AQ91">
        <f>VLOOKUP(AQ$20,'paste data'!$A$2:$CN$100,'graph data'!$AD91+2,FALSE)/'graph data'!$CE$21</f>
        <v>-0.007098652164177544</v>
      </c>
      <c r="AR91">
        <f>VLOOKUP(AR$20,'paste data'!$A$2:$CN$100,'graph data'!$AD91+2,FALSE)/'graph data'!$CE$21</f>
        <v>0.016450862326929026</v>
      </c>
      <c r="AS91">
        <f>VLOOKUP(AS$20,'paste data'!$A$2:$CN$100,'graph data'!$AD91+2,FALSE)/'graph data'!$CE$21</f>
        <v>0.02033445883364811</v>
      </c>
      <c r="AT91">
        <f>VLOOKUP(AT$20,'paste data'!$A$2:$CN$100,'graph data'!$AD91+2,FALSE)/'graph data'!$CE$21</f>
        <v>0.14672492777952106</v>
      </c>
      <c r="AU91">
        <f>VLOOKUP(AU$20,'paste data'!$A$2:$CN$100,'graph data'!$AD91+2,FALSE)/'graph data'!$CE$21</f>
        <v>0.008400459568239376</v>
      </c>
      <c r="AV91">
        <f>VLOOKUP(AV$20,'paste data'!$A$2:$CN$100,'graph data'!$AD91+2,FALSE)/'graph data'!$CE$21</f>
        <v>0.00011910034535886588</v>
      </c>
      <c r="AW91">
        <f>VLOOKUP(AW$20,'paste data'!$A$2:$CN$100,'graph data'!$AD91+2,FALSE)/'graph data'!$CE$21</f>
        <v>0.02466187312374364</v>
      </c>
      <c r="AX91">
        <f>VLOOKUP(AX$20,'paste data'!$A$2:$CN$100,'graph data'!$AD91+2,FALSE)/'graph data'!$CE$21</f>
        <v>0.04891993003255053</v>
      </c>
      <c r="AY91">
        <f>VLOOKUP(AY$20,'paste data'!$A$2:$CN$100,'graph data'!$AD91+2,FALSE)/'graph data'!$CE$21</f>
        <v>0.22569158435064984</v>
      </c>
      <c r="AZ91">
        <f>VLOOKUP(AZ$20,'paste data'!$A$2:$CN$100,'graph data'!$AD91+2,FALSE)/'graph data'!$CE$21</f>
        <v>0.019507865906229584</v>
      </c>
      <c r="BA91">
        <f>VLOOKUP(BA$20,'paste data'!$A$2:$CN$100,'graph data'!$AD91+2,FALSE)/'graph data'!$CE$21</f>
        <v>-0.00721775250953641</v>
      </c>
      <c r="BB91">
        <f>VLOOKUP(BB$20,'paste data'!$A$2:$CN$100,'graph data'!$AD91+2,FALSE)/'graph data'!$CE$21</f>
        <v>-0.008211010796814617</v>
      </c>
      <c r="BC91">
        <f>VLOOKUP(BC$20,'paste data'!$A$2:$CN$100,'graph data'!$AD91+2,FALSE)/'graph data'!$CE$21</f>
        <v>-0.02858547119890242</v>
      </c>
      <c r="BD91">
        <f>VLOOKUP(BD$20,'paste data'!$A$2:$CN$100,'graph data'!$AD91+2,FALSE)/'graph data'!$CE$21</f>
        <v>-0.07896665657112877</v>
      </c>
      <c r="BE91">
        <f>VLOOKUP(BE$20,'paste data'!$A$2:$CN$100,'graph data'!$AD91+2,FALSE)/'graph data'!$CE$21</f>
        <v>-0.011107406337990205</v>
      </c>
      <c r="BG91">
        <f t="shared" si="30"/>
        <v>0.39003111444558647</v>
      </c>
      <c r="BH91">
        <f t="shared" si="31"/>
        <v>-0.15520423237715947</v>
      </c>
      <c r="BI91">
        <f t="shared" si="32"/>
        <v>0.37052324853935686</v>
      </c>
      <c r="BJ91">
        <f t="shared" si="33"/>
        <v>-0.14409682603916926</v>
      </c>
      <c r="BL91">
        <f t="shared" si="40"/>
        <v>70</v>
      </c>
      <c r="BM91">
        <f>VLOOKUP(BM$20,'paste data'!$A$2:$CN$100,'graph data'!$BL91+2,FALSE)/$CE$21</f>
        <v>0.5670977553741747</v>
      </c>
      <c r="BN91">
        <f>VLOOKUP(BN$20,'paste data'!$A$2:$CN$100,'graph data'!$BL91+2,FALSE)/$CE$21</f>
        <v>0.6421732127406756</v>
      </c>
      <c r="BO91">
        <f>VLOOKUP(BO$20,'paste data'!$A$2:$CN$100,'graph data'!$BL91+2,FALSE)/$CE$21</f>
        <v>0.18777474102336097</v>
      </c>
      <c r="BP91">
        <f>VLOOKUP(BP$20,'paste data'!$A$2:$CN$100,'graph data'!$BL91+2,FALSE)/$CE$21</f>
        <v>0.0006609686307988273</v>
      </c>
      <c r="BQ91">
        <f>VLOOKUP(BQ$20,'paste data'!$A$2:$CN$100,'graph data'!$BL91+2,FALSE)/$CE$21</f>
        <v>0.06743907643684442</v>
      </c>
      <c r="BR91">
        <f>VLOOKUP(BR$20,'paste data'!$A$2:$CN$100,'graph data'!$BL91+2,FALSE)/$CE$21</f>
        <v>0.11967469595571772</v>
      </c>
      <c r="BS91">
        <f>VLOOKUP(BS$20,'paste data'!$A$2:$CN$100,'graph data'!$BL91+2,FALSE)/$CE$21</f>
        <v>0.4543984717173146</v>
      </c>
      <c r="BT91">
        <f>VLOOKUP(BT$20,'paste data'!$A$2:$CN$100,'graph data'!$BL91+2,FALSE)/$CE$21</f>
        <v>0</v>
      </c>
      <c r="BU91">
        <f>VLOOKUP(BU$20,'paste data'!$A$2:$CN$100,'graph data'!$BL91+2,FALSE)/$CE$21</f>
        <v>0.03748880699517441</v>
      </c>
      <c r="BV91">
        <f>VLOOKUP(BV$20,'paste data'!$A$2:$CN$100,'graph data'!$BL91+2,FALSE)/$CE$21</f>
        <v>0.079301926876873</v>
      </c>
      <c r="BW91">
        <f>VLOOKUP(BW$20,'paste data'!$A$2:$CN$100,'graph data'!$BL91+2,FALSE)/$CE$21</f>
        <v>0</v>
      </c>
      <c r="BX91">
        <f>VLOOKUP(BX$20,'paste data'!$A$2:$CN$100,'graph data'!$BL91+2,FALSE)/$CE$21</f>
        <v>0.4169096647221402</v>
      </c>
      <c r="BY91">
        <f>VLOOKUP(BY$20,'paste data'!$A$2:$CN$100,'graph data'!$BL91+2,FALSE)/$CE$21</f>
        <v>0.07507545736650084</v>
      </c>
      <c r="BZ91">
        <f>VLOOKUP(BZ$20,'paste data'!$A$2:$CN$100,'graph data'!$BL91+2,FALSE)/$CE$21</f>
        <v>0.05986342697963351</v>
      </c>
      <c r="CA91">
        <f>VLOOKUP(CA$20,'paste data'!$A$2:$CN$100,'graph data'!$BL91+2,FALSE)/$CE$21</f>
        <v>0</v>
      </c>
      <c r="CB91">
        <f>VLOOKUP(CB$20,'paste data'!$A$2:$CN$100,'graph data'!$BL91+2,FALSE)/$CE$21</f>
        <v>0.01521203038686733</v>
      </c>
      <c r="CC91">
        <f t="shared" si="34"/>
        <v>0.4962115915990132</v>
      </c>
      <c r="CF91">
        <f>VLOOKUP(CF$20,'paste data'!$A$2:$CN$100,'graph data'!$BL91+2,FALSE)</f>
        <v>32287.285582402765</v>
      </c>
      <c r="CH91">
        <v>70</v>
      </c>
      <c r="CI91">
        <f>VLOOKUP(CI$20,'paste data'!$A$2:$CN$100,'graph data'!$CH91+2,FALSE)/'graph data'!$CE$21</f>
        <v>0.5670977553741747</v>
      </c>
      <c r="CJ91">
        <f>VLOOKUP(CJ$20,'paste data'!$A$2:$CN$100,'graph data'!$CH91+2,FALSE)/'graph data'!$CE$21</f>
        <v>0.23482688206842714</v>
      </c>
      <c r="CK91">
        <f>VLOOKUP(CK$20,'paste data'!$A$2:$CN$100,'graph data'!$CH91+2,FALSE)/'graph data'!$CE$21</f>
        <v>0.14532480943303924</v>
      </c>
      <c r="CL91">
        <f t="shared" si="35"/>
        <v>0.18694606387270832</v>
      </c>
      <c r="CM91">
        <f t="shared" si="41"/>
        <v>0.17924420257144696</v>
      </c>
      <c r="CN91">
        <f t="shared" si="42"/>
        <v>0.007701861301261376</v>
      </c>
      <c r="CO91" s="24">
        <f t="shared" si="43"/>
        <v>0</v>
      </c>
      <c r="CR91">
        <f>VLOOKUP(CR$20,'paste data'!$A$2:$CN$100,'graph data'!$CH91+2,FALSE)/'graph data'!$CE$21</f>
        <v>0.018019105020644795</v>
      </c>
      <c r="CS91">
        <f>VLOOKUP(CS$20,'paste data'!$A$2:$CN$100,'graph data'!$CH91+2,FALSE)/'graph data'!$CE$21</f>
        <v>0.01031724371938342</v>
      </c>
      <c r="CT91">
        <f>VLOOKUP(CT$20,'paste data'!$A$2:$CN$100,'graph data'!$CH91+2,FALSE)/'graph data'!$CE$21</f>
        <v>0.4059141484338848</v>
      </c>
      <c r="CU91">
        <f>VLOOKUP(CU$20,'paste data'!$A$2:$CN$100,'graph data'!$CH91+2,FALSE)/'graph data'!$CE$21</f>
        <v>0.22666994586243783</v>
      </c>
      <c r="CV91">
        <f>VLOOKUP(CV$20,'paste data'!$A$2:$CN$100,'graph data'!$CH91+2,FALSE)/'graph data'!$CE$21</f>
        <v>0.008400459568239376</v>
      </c>
      <c r="CW91" s="8">
        <f t="shared" si="36"/>
        <v>0.39970171582301456</v>
      </c>
      <c r="CY91" s="5">
        <f t="shared" si="37"/>
        <v>0.21826948629419846</v>
      </c>
    </row>
    <row r="92" spans="1:103" ht="12.75">
      <c r="A92">
        <f t="shared" si="38"/>
        <v>71</v>
      </c>
      <c r="B92">
        <f>VLOOKUP(B$20,'paste data'!$A$2:$CN$100,'graph data'!$A92+2,FALSE)/'graph data'!$CE$21</f>
        <v>0.3962456817566794</v>
      </c>
      <c r="C92">
        <f>VLOOKUP(C$20,'paste data'!$A$2:$CN$100,'graph data'!$A92+2,FALSE)/'graph data'!$CE$21</f>
        <v>0.24218022359511127</v>
      </c>
      <c r="D92">
        <f>VLOOKUP(D$20,'paste data'!$A$2:$CN$100,'graph data'!$A92+2,FALSE)/'graph data'!$CE$21</f>
        <v>0.1540654581615681</v>
      </c>
      <c r="E92">
        <f>VLOOKUP(E$20,'paste data'!$A$2:$CN$100,'graph data'!$A92+2,FALSE)/'graph data'!$CE$21</f>
        <v>0.3145711778301197</v>
      </c>
      <c r="F92">
        <f>VLOOKUP(F$20,'paste data'!$A$2:$CN$100,'graph data'!$A92+2,FALSE)/'graph data'!$CE$21</f>
        <v>-0.16050571966855157</v>
      </c>
      <c r="G92">
        <f>VLOOKUP(G$20,'paste data'!$A$2:$CN$100,'graph data'!$A92+2,FALSE)/'graph data'!$CE$21</f>
        <v>-0.021065873876938236</v>
      </c>
      <c r="H92">
        <f>VLOOKUP(H$20,'paste data'!$A$2:$CN$100,'graph data'!$A92+2,FALSE)/'graph data'!$CE$21</f>
        <v>0.0006609686307988275</v>
      </c>
      <c r="I92">
        <f>VLOOKUP(I$20,'paste data'!$A$2:$CN$100,'graph data'!$A92+2,FALSE)/'graph data'!$CE$21</f>
        <v>0.3178030046365766</v>
      </c>
      <c r="J92">
        <f>VLOOKUP(J$20,'paste data'!$A$2:$CN$100,'graph data'!$A92+2,FALSE)/'graph data'!$CE$21</f>
        <v>-0.1287875196901983</v>
      </c>
      <c r="K92">
        <f>VLOOKUP(K$20,'paste data'!$A$2:$CN$100,'graph data'!$A92+2,FALSE)/'graph data'!$CE$21</f>
        <v>0</v>
      </c>
      <c r="L92">
        <f>VLOOKUP(L$20,'paste data'!$A$2:$CN$100,'graph data'!$A92+2,FALSE)/'graph data'!$CE$21</f>
        <v>0</v>
      </c>
      <c r="M92">
        <f>VLOOKUP(M$20,'paste data'!$A$2:$CN$100,'graph data'!$A92+2,FALSE)/'graph data'!$CE$21</f>
        <v>0</v>
      </c>
      <c r="N92">
        <f>VLOOKUP(N$20,'paste data'!$A$2:$CN$100,'graph data'!$A92+2,FALSE)/'graph data'!$CE$21</f>
        <v>-0.021065873876938236</v>
      </c>
      <c r="O92">
        <f>VLOOKUP(O$20,'paste data'!$A$2:$CN$100,'graph data'!$A92+2,FALSE)/'graph data'!$CE$21</f>
        <v>0.052252553503851606</v>
      </c>
      <c r="P92">
        <f>VLOOKUP(P$20,'paste data'!$A$2:$CN$100,'graph data'!$A92+2,FALSE)/'graph data'!$CE$21</f>
        <v>0.004068856873498473</v>
      </c>
      <c r="Q92">
        <f>VLOOKUP(Q$20,'paste data'!$A$2:$CN$100,'graph data'!$A92+2,FALSE)/'graph data'!$CE$21</f>
        <v>0.021644940400784077</v>
      </c>
      <c r="R92">
        <f>VLOOKUP(R$20,'paste data'!$A$2:$CN$100,'graph data'!$A92+2,FALSE)/'graph data'!$CE$21</f>
        <v>0.09716498126037217</v>
      </c>
      <c r="S92">
        <f>VLOOKUP(S$20,'paste data'!$A$2:$CN$100,'graph data'!$A92+2,FALSE)/'graph data'!$CE$21</f>
        <v>0.0006609686307988275</v>
      </c>
      <c r="T92">
        <f>VLOOKUP(T$20,'paste data'!$A$2:$CN$100,'graph data'!$A92+2,FALSE)/'graph data'!$CE$21</f>
        <v>0.06918022944957918</v>
      </c>
      <c r="U92">
        <f>VLOOKUP(U$20,'paste data'!$A$2:$CN$100,'graph data'!$A92+2,FALSE)/'graph data'!$CE$21</f>
        <v>0.004805674132098373</v>
      </c>
      <c r="V92">
        <f>VLOOKUP(V$20,'paste data'!$A$2:$CN$100,'graph data'!$A92+2,FALSE)/'graph data'!$CE$21</f>
        <v>0.11967469595571763</v>
      </c>
      <c r="W92">
        <f>VLOOKUP(W$20,'paste data'!$A$2:$CN$100,'graph data'!$A92+2,FALSE)/'graph data'!$CE$21</f>
        <v>0.12024960966192563</v>
      </c>
      <c r="X92">
        <f>VLOOKUP(X$20,'paste data'!$A$2:$CN$100,'graph data'!$A92+2,FALSE)/'graph data'!$CE$21</f>
        <v>-0.021726842507737064</v>
      </c>
      <c r="Y92">
        <f>VLOOKUP(Y$20,'paste data'!$A$2:$CN$100,'graph data'!$A92+2,FALSE)/'graph data'!$CE$21</f>
        <v>-0.01692767594572757</v>
      </c>
      <c r="Z92">
        <f>VLOOKUP(Z$20,'paste data'!$A$2:$CN$100,'graph data'!$A92+2,FALSE)/'graph data'!$CE$21</f>
        <v>-0.0007368172585999</v>
      </c>
      <c r="AA92">
        <f>VLOOKUP(AA$20,'paste data'!$A$2:$CN$100,'graph data'!$A92+2,FALSE)/'graph data'!$CE$21</f>
        <v>-0.09802975555493355</v>
      </c>
      <c r="AB92">
        <f>VLOOKUP(AB$20,'paste data'!$A$2:$CN$100,'graph data'!$A92+2,FALSE)/'graph data'!$CE$21</f>
        <v>-0.023084628401553467</v>
      </c>
      <c r="AD92">
        <f t="shared" si="39"/>
        <v>71</v>
      </c>
      <c r="AE92">
        <f>VLOOKUP(AE$20,'paste data'!$A$2:$CN$100,'graph data'!$AD92+2,FALSE)/'graph data'!$CE$21</f>
        <v>0.24218022359511127</v>
      </c>
      <c r="AF92">
        <f>VLOOKUP(AF$20,'paste data'!$A$2:$CN$100,'graph data'!$AD92+2,FALSE)/'graph data'!$CE$21</f>
        <v>0.3912866669459017</v>
      </c>
      <c r="AG92">
        <f>VLOOKUP(AG$20,'paste data'!$A$2:$CN$100,'graph data'!$AD92+2,FALSE)/'graph data'!$CE$21</f>
        <v>-0.1491064433507904</v>
      </c>
      <c r="AH92">
        <f>VLOOKUP(AH$20,'paste data'!$A$2:$CN$100,'graph data'!$AD92+2,FALSE)/'graph data'!$CE$21</f>
        <v>0.05316473864873296</v>
      </c>
      <c r="AI92">
        <f>VLOOKUP(AI$20,'paste data'!$A$2:$CN$100,'graph data'!$AD92+2,FALSE)/'graph data'!$CE$21</f>
        <v>0.07348366230932508</v>
      </c>
      <c r="AJ92">
        <f>VLOOKUP(AJ$20,'paste data'!$A$2:$CN$100,'graph data'!$AD92+2,FALSE)/'graph data'!$CE$21</f>
        <v>-0.02031892366059212</v>
      </c>
      <c r="AK92">
        <f>VLOOKUP(AK$20,'paste data'!$A$2:$CN$100,'graph data'!$AD92+2,FALSE)/'graph data'!$CE$21</f>
        <v>0.18901548494637832</v>
      </c>
      <c r="AL92">
        <f>VLOOKUP(AL$20,'paste data'!$A$2:$CN$100,'graph data'!$AD92+2,FALSE)/'graph data'!$CE$21</f>
        <v>0.3178030046365766</v>
      </c>
      <c r="AM92">
        <f>VLOOKUP(AM$20,'paste data'!$A$2:$CN$100,'graph data'!$AD92+2,FALSE)/'graph data'!$CE$21</f>
        <v>-0.1287875196901983</v>
      </c>
      <c r="AN92">
        <f>VLOOKUP(AN$20,'paste data'!$A$2:$CN$100,'graph data'!$AD92+2,FALSE)/'graph data'!$CE$21</f>
        <v>0</v>
      </c>
      <c r="AO92">
        <f>VLOOKUP(AO$20,'paste data'!$A$2:$CN$100,'graph data'!$AD92+2,FALSE)/'graph data'!$CE$21</f>
        <v>0</v>
      </c>
      <c r="AP92">
        <f>VLOOKUP(AP$20,'paste data'!$A$2:$CN$100,'graph data'!$AD92+2,FALSE)/'graph data'!$CE$21</f>
        <v>0</v>
      </c>
      <c r="AQ92">
        <f>VLOOKUP(AQ$20,'paste data'!$A$2:$CN$100,'graph data'!$AD92+2,FALSE)/'graph data'!$CE$21</f>
        <v>-0.006577984869952981</v>
      </c>
      <c r="AR92">
        <f>VLOOKUP(AR$20,'paste data'!$A$2:$CN$100,'graph data'!$AD92+2,FALSE)/'graph data'!$CE$21</f>
        <v>0.016866298273742933</v>
      </c>
      <c r="AS92">
        <f>VLOOKUP(AS$20,'paste data'!$A$2:$CN$100,'graph data'!$AD92+2,FALSE)/'graph data'!$CE$21</f>
        <v>0.021321647495991254</v>
      </c>
      <c r="AT92">
        <f>VLOOKUP(AT$20,'paste data'!$A$2:$CN$100,'graph data'!$AD92+2,FALSE)/'graph data'!$CE$21</f>
        <v>0.14971960257362635</v>
      </c>
      <c r="AU92">
        <f>VLOOKUP(AU$20,'paste data'!$A$2:$CN$100,'graph data'!$AD92+2,FALSE)/'graph data'!$CE$21</f>
        <v>0.00768592147297074</v>
      </c>
      <c r="AV92">
        <f>VLOOKUP(AV$20,'paste data'!$A$2:$CN$100,'graph data'!$AD92+2,FALSE)/'graph data'!$CE$21</f>
        <v>0.00013566332547374415</v>
      </c>
      <c r="AW92">
        <f>VLOOKUP(AW$20,'paste data'!$A$2:$CN$100,'graph data'!$AD92+2,FALSE)/'graph data'!$CE$21</f>
        <v>0.025070704865957423</v>
      </c>
      <c r="AX92">
        <f>VLOOKUP(AX$20,'paste data'!$A$2:$CN$100,'graph data'!$AD92+2,FALSE)/'graph data'!$CE$21</f>
        <v>0.048574137678379085</v>
      </c>
      <c r="AY92">
        <f>VLOOKUP(AY$20,'paste data'!$A$2:$CN$100,'graph data'!$AD92+2,FALSE)/'graph data'!$CE$21</f>
        <v>0.22583445130797702</v>
      </c>
      <c r="AZ92">
        <f>VLOOKUP(AZ$20,'paste data'!$A$2:$CN$100,'graph data'!$AD92+2,FALSE)/'graph data'!$CE$21</f>
        <v>0.01818804745878931</v>
      </c>
      <c r="BA92">
        <f>VLOOKUP(BA$20,'paste data'!$A$2:$CN$100,'graph data'!$AD92+2,FALSE)/'graph data'!$CE$21</f>
        <v>-0.006713648195426724</v>
      </c>
      <c r="BB92">
        <f>VLOOKUP(BB$20,'paste data'!$A$2:$CN$100,'graph data'!$AD92+2,FALSE)/'graph data'!$CE$21</f>
        <v>-0.008204406592214492</v>
      </c>
      <c r="BC92">
        <f>VLOOKUP(BC$20,'paste data'!$A$2:$CN$100,'graph data'!$AD92+2,FALSE)/'graph data'!$CE$21</f>
        <v>-0.02725249018238783</v>
      </c>
      <c r="BD92">
        <f>VLOOKUP(BD$20,'paste data'!$A$2:$CN$100,'graph data'!$AD92+2,FALSE)/'graph data'!$CE$21</f>
        <v>-0.07611484873435068</v>
      </c>
      <c r="BE92">
        <f>VLOOKUP(BE$20,'paste data'!$A$2:$CN$100,'graph data'!$AD92+2,FALSE)/'graph data'!$CE$21</f>
        <v>-0.010502125985818572</v>
      </c>
      <c r="BG92">
        <f t="shared" si="30"/>
        <v>0.3912866669459017</v>
      </c>
      <c r="BH92">
        <f t="shared" si="31"/>
        <v>-0.1491064433507904</v>
      </c>
      <c r="BI92">
        <f t="shared" si="32"/>
        <v>0.37309861948711237</v>
      </c>
      <c r="BJ92">
        <f t="shared" si="33"/>
        <v>-0.13860431736497184</v>
      </c>
      <c r="BL92">
        <f t="shared" si="40"/>
        <v>71</v>
      </c>
      <c r="BM92">
        <f>VLOOKUP(BM$20,'paste data'!$A$2:$CN$100,'graph data'!$BL92+2,FALSE)/$CE$21</f>
        <v>0.5801261178401029</v>
      </c>
      <c r="BN92">
        <f>VLOOKUP(BN$20,'paste data'!$A$2:$CN$100,'graph data'!$BL92+2,FALSE)/$CE$21</f>
        <v>0.6441760755040253</v>
      </c>
      <c r="BO92">
        <f>VLOOKUP(BO$20,'paste data'!$A$2:$CN$100,'graph data'!$BL92+2,FALSE)/$CE$21</f>
        <v>0.1895158940360957</v>
      </c>
      <c r="BP92">
        <f>VLOOKUP(BP$20,'paste data'!$A$2:$CN$100,'graph data'!$BL92+2,FALSE)/$CE$21</f>
        <v>0.0006609686307988273</v>
      </c>
      <c r="BQ92">
        <f>VLOOKUP(BQ$20,'paste data'!$A$2:$CN$100,'graph data'!$BL92+2,FALSE)/$CE$21</f>
        <v>0.06918022944957915</v>
      </c>
      <c r="BR92">
        <f>VLOOKUP(BR$20,'paste data'!$A$2:$CN$100,'graph data'!$BL92+2,FALSE)/$CE$21</f>
        <v>0.11967469595571772</v>
      </c>
      <c r="BS92">
        <f>VLOOKUP(BS$20,'paste data'!$A$2:$CN$100,'graph data'!$BL92+2,FALSE)/$CE$21</f>
        <v>0.4546601814679297</v>
      </c>
      <c r="BT92">
        <f>VLOOKUP(BT$20,'paste data'!$A$2:$CN$100,'graph data'!$BL92+2,FALSE)/$CE$21</f>
        <v>0</v>
      </c>
      <c r="BU92">
        <f>VLOOKUP(BU$20,'paste data'!$A$2:$CN$100,'graph data'!$BL92+2,FALSE)/$CE$21</f>
        <v>0.03838573931321887</v>
      </c>
      <c r="BV92">
        <f>VLOOKUP(BV$20,'paste data'!$A$2:$CN$100,'graph data'!$BL92+2,FALSE)/$CE$21</f>
        <v>0.07896525649551497</v>
      </c>
      <c r="BW92">
        <f>VLOOKUP(BW$20,'paste data'!$A$2:$CN$100,'graph data'!$BL92+2,FALSE)/$CE$21</f>
        <v>0</v>
      </c>
      <c r="BX92">
        <f>VLOOKUP(BX$20,'paste data'!$A$2:$CN$100,'graph data'!$BL92+2,FALSE)/$CE$21</f>
        <v>0.4162744421547108</v>
      </c>
      <c r="BY92">
        <f>VLOOKUP(BY$20,'paste data'!$A$2:$CN$100,'graph data'!$BL92+2,FALSE)/$CE$21</f>
        <v>0.06404995766392246</v>
      </c>
      <c r="BZ92">
        <f>VLOOKUP(BZ$20,'paste data'!$A$2:$CN$100,'graph data'!$BL92+2,FALSE)/$CE$21</f>
        <v>0.05045404916952954</v>
      </c>
      <c r="CA92">
        <f>VLOOKUP(CA$20,'paste data'!$A$2:$CN$100,'graph data'!$BL92+2,FALSE)/$CE$21</f>
        <v>0</v>
      </c>
      <c r="CB92">
        <f>VLOOKUP(CB$20,'paste data'!$A$2:$CN$100,'graph data'!$BL92+2,FALSE)/$CE$21</f>
        <v>0.013595908494392928</v>
      </c>
      <c r="CC92">
        <f t="shared" si="34"/>
        <v>0.49523969865022577</v>
      </c>
      <c r="CF92">
        <f>VLOOKUP(CF$20,'paste data'!$A$2:$CN$100,'graph data'!$BL92+2,FALSE)</f>
        <v>27545.610072548505</v>
      </c>
      <c r="CH92">
        <v>71</v>
      </c>
      <c r="CI92">
        <f>VLOOKUP(CI$20,'paste data'!$A$2:$CN$100,'graph data'!$CH92+2,FALSE)/'graph data'!$CE$21</f>
        <v>0.5801261178401029</v>
      </c>
      <c r="CJ92">
        <f>VLOOKUP(CJ$20,'paste data'!$A$2:$CN$100,'graph data'!$CH92+2,FALSE)/'graph data'!$CE$21</f>
        <v>0.24218022359511127</v>
      </c>
      <c r="CK92">
        <f>VLOOKUP(CK$20,'paste data'!$A$2:$CN$100,'graph data'!$CH92+2,FALSE)/'graph data'!$CE$21</f>
        <v>0.1540654581615681</v>
      </c>
      <c r="CL92">
        <f t="shared" si="35"/>
        <v>0.18388043608342355</v>
      </c>
      <c r="CM92">
        <f t="shared" si="41"/>
        <v>0.17622359876513546</v>
      </c>
      <c r="CN92">
        <f t="shared" si="42"/>
        <v>0.007656837318288071</v>
      </c>
      <c r="CO92" s="24">
        <f t="shared" si="43"/>
        <v>0</v>
      </c>
      <c r="CR92">
        <f>VLOOKUP(CR$20,'paste data'!$A$2:$CN$100,'graph data'!$CH92+2,FALSE)/'graph data'!$CE$21</f>
        <v>0.017913767902004295</v>
      </c>
      <c r="CS92">
        <f>VLOOKUP(CS$20,'paste data'!$A$2:$CN$100,'graph data'!$CH92+2,FALSE)/'graph data'!$CE$21</f>
        <v>0.010256930583716224</v>
      </c>
      <c r="CT92">
        <f>VLOOKUP(CT$20,'paste data'!$A$2:$CN$100,'graph data'!$CH92+2,FALSE)/'graph data'!$CE$21</f>
        <v>0.4071536891036534</v>
      </c>
      <c r="CU92">
        <f>VLOOKUP(CU$20,'paste data'!$A$2:$CN$100,'graph data'!$CH92+2,FALSE)/'graph data'!$CE$21</f>
        <v>0.23093009033851794</v>
      </c>
      <c r="CV92">
        <f>VLOOKUP(CV$20,'paste data'!$A$2:$CN$100,'graph data'!$CH92+2,FALSE)/'graph data'!$CE$21</f>
        <v>0.00768592147297074</v>
      </c>
      <c r="CW92" s="8">
        <f t="shared" si="36"/>
        <v>0.398068770284478</v>
      </c>
      <c r="CY92" s="5">
        <f t="shared" si="37"/>
        <v>0.2232441688655472</v>
      </c>
    </row>
    <row r="93" spans="1:103" ht="12.75">
      <c r="A93">
        <f t="shared" si="38"/>
        <v>72</v>
      </c>
      <c r="B93">
        <f>VLOOKUP(B$20,'paste data'!$A$2:$CN$100,'graph data'!$A93+2,FALSE)/'graph data'!$CE$21</f>
        <v>0.41395084266233</v>
      </c>
      <c r="C93">
        <f>VLOOKUP(C$20,'paste data'!$A$2:$CN$100,'graph data'!$A93+2,FALSE)/'graph data'!$CE$21</f>
        <v>0.2501583427736162</v>
      </c>
      <c r="D93">
        <f>VLOOKUP(D$20,'paste data'!$A$2:$CN$100,'graph data'!$A93+2,FALSE)/'graph data'!$CE$21</f>
        <v>0.1637924998887138</v>
      </c>
      <c r="E93">
        <f>VLOOKUP(E$20,'paste data'!$A$2:$CN$100,'graph data'!$A93+2,FALSE)/'graph data'!$CE$21</f>
        <v>0.3214538794717706</v>
      </c>
      <c r="F93">
        <f>VLOOKUP(F$20,'paste data'!$A$2:$CN$100,'graph data'!$A93+2,FALSE)/'graph data'!$CE$21</f>
        <v>-0.15766137958305684</v>
      </c>
      <c r="G93">
        <f>VLOOKUP(G$20,'paste data'!$A$2:$CN$100,'graph data'!$A93+2,FALSE)/'graph data'!$CE$21</f>
        <v>-0.020725716778611136</v>
      </c>
      <c r="H93">
        <f>VLOOKUP(H$20,'paste data'!$A$2:$CN$100,'graph data'!$A93+2,FALSE)/'graph data'!$CE$21</f>
        <v>0.0006609686307988275</v>
      </c>
      <c r="I93">
        <f>VLOOKUP(I$20,'paste data'!$A$2:$CN$100,'graph data'!$A93+2,FALSE)/'graph data'!$CE$21</f>
        <v>0.31853199958389583</v>
      </c>
      <c r="J93">
        <f>VLOOKUP(J$20,'paste data'!$A$2:$CN$100,'graph data'!$A93+2,FALSE)/'graph data'!$CE$21</f>
        <v>-0.12391456627354919</v>
      </c>
      <c r="K93">
        <f>VLOOKUP(K$20,'paste data'!$A$2:$CN$100,'graph data'!$A93+2,FALSE)/'graph data'!$CE$21</f>
        <v>0</v>
      </c>
      <c r="L93">
        <f>VLOOKUP(L$20,'paste data'!$A$2:$CN$100,'graph data'!$A93+2,FALSE)/'graph data'!$CE$21</f>
        <v>0</v>
      </c>
      <c r="M93">
        <f>VLOOKUP(M$20,'paste data'!$A$2:$CN$100,'graph data'!$A93+2,FALSE)/'graph data'!$CE$21</f>
        <v>0</v>
      </c>
      <c r="N93">
        <f>VLOOKUP(N$20,'paste data'!$A$2:$CN$100,'graph data'!$A93+2,FALSE)/'graph data'!$CE$21</f>
        <v>-0.020725716778611136</v>
      </c>
      <c r="O93">
        <f>VLOOKUP(O$20,'paste data'!$A$2:$CN$100,'graph data'!$A93+2,FALSE)/'graph data'!$CE$21</f>
        <v>0.054678090816555606</v>
      </c>
      <c r="P93">
        <f>VLOOKUP(P$20,'paste data'!$A$2:$CN$100,'graph data'!$A93+2,FALSE)/'graph data'!$CE$21</f>
        <v>0.004368867097173967</v>
      </c>
      <c r="Q93">
        <f>VLOOKUP(Q$20,'paste data'!$A$2:$CN$100,'graph data'!$A93+2,FALSE)/'graph data'!$CE$21</f>
        <v>0.023179701706551852</v>
      </c>
      <c r="R93">
        <f>VLOOKUP(R$20,'paste data'!$A$2:$CN$100,'graph data'!$A93+2,FALSE)/'graph data'!$CE$21</f>
        <v>0.10229155704704349</v>
      </c>
      <c r="S93">
        <f>VLOOKUP(S$20,'paste data'!$A$2:$CN$100,'graph data'!$A93+2,FALSE)/'graph data'!$CE$21</f>
        <v>0.0006609686307988275</v>
      </c>
      <c r="T93">
        <f>VLOOKUP(T$20,'paste data'!$A$2:$CN$100,'graph data'!$A93+2,FALSE)/'graph data'!$CE$21</f>
        <v>0.07111449688807149</v>
      </c>
      <c r="U93">
        <f>VLOOKUP(U$20,'paste data'!$A$2:$CN$100,'graph data'!$A93+2,FALSE)/'graph data'!$CE$21</f>
        <v>0.005012668327250785</v>
      </c>
      <c r="V93">
        <f>VLOOKUP(V$20,'paste data'!$A$2:$CN$100,'graph data'!$A93+2,FALSE)/'graph data'!$CE$21</f>
        <v>0.11967469595571763</v>
      </c>
      <c r="W93">
        <f>VLOOKUP(W$20,'paste data'!$A$2:$CN$100,'graph data'!$A93+2,FALSE)/'graph data'!$CE$21</f>
        <v>0.12499104966993185</v>
      </c>
      <c r="X93">
        <f>VLOOKUP(X$20,'paste data'!$A$2:$CN$100,'graph data'!$A93+2,FALSE)/'graph data'!$CE$21</f>
        <v>-0.021386685409409963</v>
      </c>
      <c r="Y93">
        <f>VLOOKUP(Y$20,'paste data'!$A$2:$CN$100,'graph data'!$A93+2,FALSE)/'graph data'!$CE$21</f>
        <v>-0.016436406071515888</v>
      </c>
      <c r="Z93">
        <f>VLOOKUP(Z$20,'paste data'!$A$2:$CN$100,'graph data'!$A93+2,FALSE)/'graph data'!$CE$21</f>
        <v>-0.0006438012300768179</v>
      </c>
      <c r="AA93">
        <f>VLOOKUP(AA$20,'paste data'!$A$2:$CN$100,'graph data'!$A93+2,FALSE)/'graph data'!$CE$21</f>
        <v>-0.09649499424916579</v>
      </c>
      <c r="AB93">
        <f>VLOOKUP(AB$20,'paste data'!$A$2:$CN$100,'graph data'!$A93+2,FALSE)/'graph data'!$CE$21</f>
        <v>-0.02269949262288838</v>
      </c>
      <c r="AD93">
        <f t="shared" si="39"/>
        <v>72</v>
      </c>
      <c r="AE93">
        <f>VLOOKUP(AE$20,'paste data'!$A$2:$CN$100,'graph data'!$AD93+2,FALSE)/'graph data'!$CE$21</f>
        <v>0.2501583427736162</v>
      </c>
      <c r="AF93">
        <f>VLOOKUP(AF$20,'paste data'!$A$2:$CN$100,'graph data'!$AD93+2,FALSE)/'graph data'!$CE$21</f>
        <v>0.3934950155545495</v>
      </c>
      <c r="AG93">
        <f>VLOOKUP(AG$20,'paste data'!$A$2:$CN$100,'graph data'!$AD93+2,FALSE)/'graph data'!$CE$21</f>
        <v>-0.14333667278093334</v>
      </c>
      <c r="AH93">
        <f>VLOOKUP(AH$20,'paste data'!$A$2:$CN$100,'graph data'!$AD93+2,FALSE)/'graph data'!$CE$21</f>
        <v>0.05554090946326962</v>
      </c>
      <c r="AI93">
        <f>VLOOKUP(AI$20,'paste data'!$A$2:$CN$100,'graph data'!$AD93+2,FALSE)/'graph data'!$CE$21</f>
        <v>0.07496301597065376</v>
      </c>
      <c r="AJ93">
        <f>VLOOKUP(AJ$20,'paste data'!$A$2:$CN$100,'graph data'!$AD93+2,FALSE)/'graph data'!$CE$21</f>
        <v>-0.019422106507384154</v>
      </c>
      <c r="AK93">
        <f>VLOOKUP(AK$20,'paste data'!$A$2:$CN$100,'graph data'!$AD93+2,FALSE)/'graph data'!$CE$21</f>
        <v>0.19461743331034662</v>
      </c>
      <c r="AL93">
        <f>VLOOKUP(AL$20,'paste data'!$A$2:$CN$100,'graph data'!$AD93+2,FALSE)/'graph data'!$CE$21</f>
        <v>0.31853199958389583</v>
      </c>
      <c r="AM93">
        <f>VLOOKUP(AM$20,'paste data'!$A$2:$CN$100,'graph data'!$AD93+2,FALSE)/'graph data'!$CE$21</f>
        <v>-0.12391456627354919</v>
      </c>
      <c r="AN93">
        <f>VLOOKUP(AN$20,'paste data'!$A$2:$CN$100,'graph data'!$AD93+2,FALSE)/'graph data'!$CE$21</f>
        <v>0</v>
      </c>
      <c r="AO93">
        <f>VLOOKUP(AO$20,'paste data'!$A$2:$CN$100,'graph data'!$AD93+2,FALSE)/'graph data'!$CE$21</f>
        <v>0</v>
      </c>
      <c r="AP93">
        <f>VLOOKUP(AP$20,'paste data'!$A$2:$CN$100,'graph data'!$AD93+2,FALSE)/'graph data'!$CE$21</f>
        <v>0</v>
      </c>
      <c r="AQ93">
        <f>VLOOKUP(AQ$20,'paste data'!$A$2:$CN$100,'graph data'!$AD93+2,FALSE)/'graph data'!$CE$21</f>
        <v>-0.006145448692252876</v>
      </c>
      <c r="AR93">
        <f>VLOOKUP(AR$20,'paste data'!$A$2:$CN$100,'graph data'!$AD93+2,FALSE)/'graph data'!$CE$21</f>
        <v>0.017556707716894274</v>
      </c>
      <c r="AS93">
        <f>VLOOKUP(AS$20,'paste data'!$A$2:$CN$100,'graph data'!$AD93+2,FALSE)/'graph data'!$CE$21</f>
        <v>0.02225876367121318</v>
      </c>
      <c r="AT93">
        <f>VLOOKUP(AT$20,'paste data'!$A$2:$CN$100,'graph data'!$AD93+2,FALSE)/'graph data'!$CE$21</f>
        <v>0.1528000108494951</v>
      </c>
      <c r="AU93">
        <f>VLOOKUP(AU$20,'paste data'!$A$2:$CN$100,'graph data'!$AD93+2,FALSE)/'graph data'!$CE$21</f>
        <v>0.008147399764996949</v>
      </c>
      <c r="AV93">
        <f>VLOOKUP(AV$20,'paste data'!$A$2:$CN$100,'graph data'!$AD93+2,FALSE)/'graph data'!$CE$21</f>
        <v>0.0001625542109956202</v>
      </c>
      <c r="AW93">
        <f>VLOOKUP(AW$20,'paste data'!$A$2:$CN$100,'graph data'!$AD93+2,FALSE)/'graph data'!$CE$21</f>
        <v>0.025724423157190274</v>
      </c>
      <c r="AX93">
        <f>VLOOKUP(AX$20,'paste data'!$A$2:$CN$100,'graph data'!$AD93+2,FALSE)/'graph data'!$CE$21</f>
        <v>0.04843685593037938</v>
      </c>
      <c r="AY93">
        <f>VLOOKUP(AY$20,'paste data'!$A$2:$CN$100,'graph data'!$AD93+2,FALSE)/'graph data'!$CE$21</f>
        <v>0.22671447288721924</v>
      </c>
      <c r="AZ93">
        <f>VLOOKUP(AZ$20,'paste data'!$A$2:$CN$100,'graph data'!$AD93+2,FALSE)/'graph data'!$CE$21</f>
        <v>0.017493693398111288</v>
      </c>
      <c r="BA93">
        <f>VLOOKUP(BA$20,'paste data'!$A$2:$CN$100,'graph data'!$AD93+2,FALSE)/'graph data'!$CE$21</f>
        <v>-0.006308002903248497</v>
      </c>
      <c r="BB93">
        <f>VLOOKUP(BB$20,'paste data'!$A$2:$CN$100,'graph data'!$AD93+2,FALSE)/'graph data'!$CE$21</f>
        <v>-0.008167715440296</v>
      </c>
      <c r="BC93">
        <f>VLOOKUP(BC$20,'paste data'!$A$2:$CN$100,'graph data'!$AD93+2,FALSE)/'graph data'!$CE$21</f>
        <v>-0.0261780922591662</v>
      </c>
      <c r="BD93">
        <f>VLOOKUP(BD$20,'paste data'!$A$2:$CN$100,'graph data'!$AD93+2,FALSE)/'graph data'!$CE$21</f>
        <v>-0.07391446203772416</v>
      </c>
      <c r="BE93">
        <f>VLOOKUP(BE$20,'paste data'!$A$2:$CN$100,'graph data'!$AD93+2,FALSE)/'graph data'!$CE$21</f>
        <v>-0.009346293633114339</v>
      </c>
      <c r="BG93">
        <f t="shared" si="30"/>
        <v>0.3934950155545495</v>
      </c>
      <c r="BH93">
        <f t="shared" si="31"/>
        <v>-0.14333667278093334</v>
      </c>
      <c r="BI93">
        <f t="shared" si="32"/>
        <v>0.3760013221564382</v>
      </c>
      <c r="BJ93">
        <f t="shared" si="33"/>
        <v>-0.133990379147819</v>
      </c>
      <c r="BL93">
        <f t="shared" si="40"/>
        <v>72</v>
      </c>
      <c r="BM93">
        <f>VLOOKUP(BM$20,'paste data'!$A$2:$CN$100,'graph data'!$BL93+2,FALSE)/$CE$21</f>
        <v>0.5914498274809029</v>
      </c>
      <c r="BN93">
        <f>VLOOKUP(BN$20,'paste data'!$A$2:$CN$100,'graph data'!$BL93+2,FALSE)/$CE$21</f>
        <v>0.6461117047609135</v>
      </c>
      <c r="BO93">
        <f>VLOOKUP(BO$20,'paste data'!$A$2:$CN$100,'graph data'!$BL93+2,FALSE)/$CE$21</f>
        <v>0.19145016147458802</v>
      </c>
      <c r="BP93">
        <f>VLOOKUP(BP$20,'paste data'!$A$2:$CN$100,'graph data'!$BL93+2,FALSE)/$CE$21</f>
        <v>0.0006609686307988273</v>
      </c>
      <c r="BQ93">
        <f>VLOOKUP(BQ$20,'paste data'!$A$2:$CN$100,'graph data'!$BL93+2,FALSE)/$CE$21</f>
        <v>0.07111449688807146</v>
      </c>
      <c r="BR93">
        <f>VLOOKUP(BR$20,'paste data'!$A$2:$CN$100,'graph data'!$BL93+2,FALSE)/$CE$21</f>
        <v>0.11967469595571772</v>
      </c>
      <c r="BS93">
        <f>VLOOKUP(BS$20,'paste data'!$A$2:$CN$100,'graph data'!$BL93+2,FALSE)/$CE$21</f>
        <v>0.4546615432863256</v>
      </c>
      <c r="BT93">
        <f>VLOOKUP(BT$20,'paste data'!$A$2:$CN$100,'graph data'!$BL93+2,FALSE)/$CE$21</f>
        <v>0</v>
      </c>
      <c r="BU93">
        <f>VLOOKUP(BU$20,'paste data'!$A$2:$CN$100,'graph data'!$BL93+2,FALSE)/$CE$21</f>
        <v>0.03936193072853731</v>
      </c>
      <c r="BV93">
        <f>VLOOKUP(BV$20,'paste data'!$A$2:$CN$100,'graph data'!$BL93+2,FALSE)/$CE$21</f>
        <v>0.07874465507491035</v>
      </c>
      <c r="BW93">
        <f>VLOOKUP(BW$20,'paste data'!$A$2:$CN$100,'graph data'!$BL93+2,FALSE)/$CE$21</f>
        <v>0</v>
      </c>
      <c r="BX93">
        <f>VLOOKUP(BX$20,'paste data'!$A$2:$CN$100,'graph data'!$BL93+2,FALSE)/$CE$21</f>
        <v>0.41529961255778824</v>
      </c>
      <c r="BY93">
        <f>VLOOKUP(BY$20,'paste data'!$A$2:$CN$100,'graph data'!$BL93+2,FALSE)/$CE$21</f>
        <v>0.054661877280010575</v>
      </c>
      <c r="BZ93">
        <f>VLOOKUP(BZ$20,'paste data'!$A$2:$CN$100,'graph data'!$BL93+2,FALSE)/$CE$21</f>
        <v>0.042699744495474534</v>
      </c>
      <c r="CA93">
        <f>VLOOKUP(CA$20,'paste data'!$A$2:$CN$100,'graph data'!$BL93+2,FALSE)/$CE$21</f>
        <v>0</v>
      </c>
      <c r="CB93">
        <f>VLOOKUP(CB$20,'paste data'!$A$2:$CN$100,'graph data'!$BL93+2,FALSE)/$CE$21</f>
        <v>0.011962132784536039</v>
      </c>
      <c r="CC93">
        <f t="shared" si="34"/>
        <v>0.4940442676326986</v>
      </c>
      <c r="CF93">
        <f>VLOOKUP(CF$20,'paste data'!$A$2:$CN$100,'graph data'!$BL93+2,FALSE)</f>
        <v>23508.130407973476</v>
      </c>
      <c r="CH93">
        <v>72</v>
      </c>
      <c r="CI93">
        <f>VLOOKUP(CI$20,'paste data'!$A$2:$CN$100,'graph data'!$CH93+2,FALSE)/'graph data'!$CE$21</f>
        <v>0.5914498274809029</v>
      </c>
      <c r="CJ93">
        <f>VLOOKUP(CJ$20,'paste data'!$A$2:$CN$100,'graph data'!$CH93+2,FALSE)/'graph data'!$CE$21</f>
        <v>0.2501583427736162</v>
      </c>
      <c r="CK93">
        <f>VLOOKUP(CK$20,'paste data'!$A$2:$CN$100,'graph data'!$CH93+2,FALSE)/'graph data'!$CE$21</f>
        <v>0.1637924998887138</v>
      </c>
      <c r="CL93">
        <f t="shared" si="35"/>
        <v>0.1774989848185729</v>
      </c>
      <c r="CM93">
        <f t="shared" si="41"/>
        <v>0.16981690384429085</v>
      </c>
      <c r="CN93">
        <f t="shared" si="42"/>
        <v>0.007682080974281934</v>
      </c>
      <c r="CO93" s="24">
        <f t="shared" si="43"/>
        <v>0</v>
      </c>
      <c r="CR93">
        <f>VLOOKUP(CR$20,'paste data'!$A$2:$CN$100,'graph data'!$CH93+2,FALSE)/'graph data'!$CE$21</f>
        <v>0.017972827403424294</v>
      </c>
      <c r="CS93">
        <f>VLOOKUP(CS$20,'paste data'!$A$2:$CN$100,'graph data'!$CH93+2,FALSE)/'graph data'!$CE$21</f>
        <v>0.01029074642914236</v>
      </c>
      <c r="CT93">
        <f>VLOOKUP(CT$20,'paste data'!$A$2:$CN$100,'graph data'!$CH93+2,FALSE)/'graph data'!$CE$21</f>
        <v>0.4046712354089134</v>
      </c>
      <c r="CU93">
        <f>VLOOKUP(CU$20,'paste data'!$A$2:$CN$100,'graph data'!$CH93+2,FALSE)/'graph data'!$CE$21</f>
        <v>0.23485433156462257</v>
      </c>
      <c r="CV93">
        <f>VLOOKUP(CV$20,'paste data'!$A$2:$CN$100,'graph data'!$CH93+2,FALSE)/'graph data'!$CE$21</f>
        <v>0.008147399764996949</v>
      </c>
      <c r="CW93" s="8">
        <f t="shared" si="36"/>
        <v>0.397082424666369</v>
      </c>
      <c r="CY93" s="5">
        <f t="shared" si="37"/>
        <v>0.22670693179962562</v>
      </c>
    </row>
    <row r="94" spans="1:103" ht="12.75">
      <c r="A94">
        <f t="shared" si="38"/>
        <v>73</v>
      </c>
      <c r="B94">
        <f>VLOOKUP(B$20,'paste data'!$A$2:$CN$100,'graph data'!$A94+2,FALSE)/'graph data'!$CE$21</f>
        <v>0.4325013895577931</v>
      </c>
      <c r="C94">
        <f>VLOOKUP(C$20,'paste data'!$A$2:$CN$100,'graph data'!$A94+2,FALSE)/'graph data'!$CE$21</f>
        <v>0.2572678670545723</v>
      </c>
      <c r="D94">
        <f>VLOOKUP(D$20,'paste data'!$A$2:$CN$100,'graph data'!$A94+2,FALSE)/'graph data'!$CE$21</f>
        <v>0.17523352250322083</v>
      </c>
      <c r="E94">
        <f>VLOOKUP(E$20,'paste data'!$A$2:$CN$100,'graph data'!$A94+2,FALSE)/'graph data'!$CE$21</f>
        <v>0.32921564055468594</v>
      </c>
      <c r="F94">
        <f>VLOOKUP(F$20,'paste data'!$A$2:$CN$100,'graph data'!$A94+2,FALSE)/'graph data'!$CE$21</f>
        <v>-0.1539821180514651</v>
      </c>
      <c r="G94">
        <f>VLOOKUP(G$20,'paste data'!$A$2:$CN$100,'graph data'!$A94+2,FALSE)/'graph data'!$CE$21</f>
        <v>-0.020255643689814286</v>
      </c>
      <c r="H94">
        <f>VLOOKUP(H$20,'paste data'!$A$2:$CN$100,'graph data'!$A94+2,FALSE)/'graph data'!$CE$21</f>
        <v>0.0006609686307988275</v>
      </c>
      <c r="I94">
        <f>VLOOKUP(I$20,'paste data'!$A$2:$CN$100,'graph data'!$A94+2,FALSE)/'graph data'!$CE$21</f>
        <v>0.31719924545216904</v>
      </c>
      <c r="J94">
        <f>VLOOKUP(J$20,'paste data'!$A$2:$CN$100,'graph data'!$A94+2,FALSE)/'graph data'!$CE$21</f>
        <v>-0.11741114631738606</v>
      </c>
      <c r="K94">
        <f>VLOOKUP(K$20,'paste data'!$A$2:$CN$100,'graph data'!$A94+2,FALSE)/'graph data'!$CE$21</f>
        <v>0</v>
      </c>
      <c r="L94">
        <f>VLOOKUP(L$20,'paste data'!$A$2:$CN$100,'graph data'!$A94+2,FALSE)/'graph data'!$CE$21</f>
        <v>0</v>
      </c>
      <c r="M94">
        <f>VLOOKUP(M$20,'paste data'!$A$2:$CN$100,'graph data'!$A94+2,FALSE)/'graph data'!$CE$21</f>
        <v>0</v>
      </c>
      <c r="N94">
        <f>VLOOKUP(N$20,'paste data'!$A$2:$CN$100,'graph data'!$A94+2,FALSE)/'graph data'!$CE$21</f>
        <v>-0.020255643689814286</v>
      </c>
      <c r="O94">
        <f>VLOOKUP(O$20,'paste data'!$A$2:$CN$100,'graph data'!$A94+2,FALSE)/'graph data'!$CE$21</f>
        <v>0.05653090371942093</v>
      </c>
      <c r="P94">
        <f>VLOOKUP(P$20,'paste data'!$A$2:$CN$100,'graph data'!$A94+2,FALSE)/'graph data'!$CE$21</f>
        <v>0.004330360733537804</v>
      </c>
      <c r="Q94">
        <f>VLOOKUP(Q$20,'paste data'!$A$2:$CN$100,'graph data'!$A94+2,FALSE)/'graph data'!$CE$21</f>
        <v>0.025300633449457453</v>
      </c>
      <c r="R94">
        <f>VLOOKUP(R$20,'paste data'!$A$2:$CN$100,'graph data'!$A94+2,FALSE)/'graph data'!$CE$21</f>
        <v>0.10932726829061892</v>
      </c>
      <c r="S94">
        <f>VLOOKUP(S$20,'paste data'!$A$2:$CN$100,'graph data'!$A94+2,FALSE)/'graph data'!$CE$21</f>
        <v>0.0006609686307988275</v>
      </c>
      <c r="T94">
        <f>VLOOKUP(T$20,'paste data'!$A$2:$CN$100,'graph data'!$A94+2,FALSE)/'graph data'!$CE$21</f>
        <v>0.07246262716176015</v>
      </c>
      <c r="U94">
        <f>VLOOKUP(U$20,'paste data'!$A$2:$CN$100,'graph data'!$A94+2,FALSE)/'graph data'!$CE$21</f>
        <v>0.004885807013462421</v>
      </c>
      <c r="V94">
        <f>VLOOKUP(V$20,'paste data'!$A$2:$CN$100,'graph data'!$A94+2,FALSE)/'graph data'!$CE$21</f>
        <v>0.11967469595571766</v>
      </c>
      <c r="W94">
        <f>VLOOKUP(W$20,'paste data'!$A$2:$CN$100,'graph data'!$A94+2,FALSE)/'graph data'!$CE$21</f>
        <v>0.13153154179294688</v>
      </c>
      <c r="X94">
        <f>VLOOKUP(X$20,'paste data'!$A$2:$CN$100,'graph data'!$A94+2,FALSE)/'graph data'!$CE$21</f>
        <v>-0.020916612320613114</v>
      </c>
      <c r="Y94">
        <f>VLOOKUP(Y$20,'paste data'!$A$2:$CN$100,'graph data'!$A94+2,FALSE)/'graph data'!$CE$21</f>
        <v>-0.015931723442339223</v>
      </c>
      <c r="Z94">
        <f>VLOOKUP(Z$20,'paste data'!$A$2:$CN$100,'graph data'!$A94+2,FALSE)/'graph data'!$CE$21</f>
        <v>-0.0005554462799246169</v>
      </c>
      <c r="AA94">
        <f>VLOOKUP(AA$20,'paste data'!$A$2:$CN$100,'graph data'!$A94+2,FALSE)/'graph data'!$CE$21</f>
        <v>-0.0943740625062602</v>
      </c>
      <c r="AB94">
        <f>VLOOKUP(AB$20,'paste data'!$A$2:$CN$100,'graph data'!$A94+2,FALSE)/'graph data'!$CE$21</f>
        <v>-0.022204273502327974</v>
      </c>
      <c r="AD94">
        <f t="shared" si="39"/>
        <v>73</v>
      </c>
      <c r="AE94">
        <f>VLOOKUP(AE$20,'paste data'!$A$2:$CN$100,'graph data'!$AD94+2,FALSE)/'graph data'!$CE$21</f>
        <v>0.2572678670545723</v>
      </c>
      <c r="AF94">
        <f>VLOOKUP(AF$20,'paste data'!$A$2:$CN$100,'graph data'!$AD94+2,FALSE)/'graph data'!$CE$21</f>
        <v>0.39332977178349987</v>
      </c>
      <c r="AG94">
        <f>VLOOKUP(AG$20,'paste data'!$A$2:$CN$100,'graph data'!$AD94+2,FALSE)/'graph data'!$CE$21</f>
        <v>-0.13606190472892762</v>
      </c>
      <c r="AH94">
        <f>VLOOKUP(AH$20,'paste data'!$A$2:$CN$100,'graph data'!$AD94+2,FALSE)/'graph data'!$CE$21</f>
        <v>0.05747976791978927</v>
      </c>
      <c r="AI94">
        <f>VLOOKUP(AI$20,'paste data'!$A$2:$CN$100,'graph data'!$AD94+2,FALSE)/'graph data'!$CE$21</f>
        <v>0.07613052633133084</v>
      </c>
      <c r="AJ94">
        <f>VLOOKUP(AJ$20,'paste data'!$A$2:$CN$100,'graph data'!$AD94+2,FALSE)/'graph data'!$CE$21</f>
        <v>-0.018650758411541568</v>
      </c>
      <c r="AK94">
        <f>VLOOKUP(AK$20,'paste data'!$A$2:$CN$100,'graph data'!$AD94+2,FALSE)/'graph data'!$CE$21</f>
        <v>0.19978809913478301</v>
      </c>
      <c r="AL94">
        <f>VLOOKUP(AL$20,'paste data'!$A$2:$CN$100,'graph data'!$AD94+2,FALSE)/'graph data'!$CE$21</f>
        <v>0.31719924545216904</v>
      </c>
      <c r="AM94">
        <f>VLOOKUP(AM$20,'paste data'!$A$2:$CN$100,'graph data'!$AD94+2,FALSE)/'graph data'!$CE$21</f>
        <v>-0.11741114631738606</v>
      </c>
      <c r="AN94">
        <f>VLOOKUP(AN$20,'paste data'!$A$2:$CN$100,'graph data'!$AD94+2,FALSE)/'graph data'!$CE$21</f>
        <v>0</v>
      </c>
      <c r="AO94">
        <f>VLOOKUP(AO$20,'paste data'!$A$2:$CN$100,'graph data'!$AD94+2,FALSE)/'graph data'!$CE$21</f>
        <v>0</v>
      </c>
      <c r="AP94">
        <f>VLOOKUP(AP$20,'paste data'!$A$2:$CN$100,'graph data'!$AD94+2,FALSE)/'graph data'!$CE$21</f>
        <v>0</v>
      </c>
      <c r="AQ94">
        <f>VLOOKUP(AQ$20,'paste data'!$A$2:$CN$100,'graph data'!$AD94+2,FALSE)/'graph data'!$CE$21</f>
        <v>-0.005459270735444274</v>
      </c>
      <c r="AR94">
        <f>VLOOKUP(AR$20,'paste data'!$A$2:$CN$100,'graph data'!$AD94+2,FALSE)/'graph data'!$CE$21</f>
        <v>0.018126432809773902</v>
      </c>
      <c r="AS94">
        <f>VLOOKUP(AS$20,'paste data'!$A$2:$CN$100,'graph data'!$AD94+2,FALSE)/'graph data'!$CE$21</f>
        <v>0.02321115605369821</v>
      </c>
      <c r="AT94">
        <f>VLOOKUP(AT$20,'paste data'!$A$2:$CN$100,'graph data'!$AD94+2,FALSE)/'graph data'!$CE$21</f>
        <v>0.15523742025208395</v>
      </c>
      <c r="AU94">
        <f>VLOOKUP(AU$20,'paste data'!$A$2:$CN$100,'graph data'!$AD94+2,FALSE)/'graph data'!$CE$21</f>
        <v>0.008672360754671208</v>
      </c>
      <c r="AV94">
        <f>VLOOKUP(AV$20,'paste data'!$A$2:$CN$100,'graph data'!$AD94+2,FALSE)/'graph data'!$CE$21</f>
        <v>0.00018801997990003282</v>
      </c>
      <c r="AW94">
        <f>VLOOKUP(AW$20,'paste data'!$A$2:$CN$100,'graph data'!$AD94+2,FALSE)/'graph data'!$CE$21</f>
        <v>0.02621165012524773</v>
      </c>
      <c r="AX94">
        <f>VLOOKUP(AX$20,'paste data'!$A$2:$CN$100,'graph data'!$AD94+2,FALSE)/'graph data'!$CE$21</f>
        <v>0.047962468898169734</v>
      </c>
      <c r="AY94">
        <f>VLOOKUP(AY$20,'paste data'!$A$2:$CN$100,'graph data'!$AD94+2,FALSE)/'graph data'!$CE$21</f>
        <v>0.22598019457835092</v>
      </c>
      <c r="AZ94">
        <f>VLOOKUP(AZ$20,'paste data'!$A$2:$CN$100,'graph data'!$AD94+2,FALSE)/'graph data'!$CE$21</f>
        <v>0.016856911870500646</v>
      </c>
      <c r="BA94">
        <f>VLOOKUP(BA$20,'paste data'!$A$2:$CN$100,'graph data'!$AD94+2,FALSE)/'graph data'!$CE$21</f>
        <v>-0.005647290715344306</v>
      </c>
      <c r="BB94">
        <f>VLOOKUP(BB$20,'paste data'!$A$2:$CN$100,'graph data'!$AD94+2,FALSE)/'graph data'!$CE$21</f>
        <v>-0.008085217315473826</v>
      </c>
      <c r="BC94">
        <f>VLOOKUP(BC$20,'paste data'!$A$2:$CN$100,'graph data'!$AD94+2,FALSE)/'graph data'!$CE$21</f>
        <v>-0.024751312844471525</v>
      </c>
      <c r="BD94">
        <f>VLOOKUP(BD$20,'paste data'!$A$2:$CN$100,'graph data'!$AD94+2,FALSE)/'graph data'!$CE$21</f>
        <v>-0.07074277432626697</v>
      </c>
      <c r="BE94">
        <f>VLOOKUP(BE$20,'paste data'!$A$2:$CN$100,'graph data'!$AD94+2,FALSE)/'graph data'!$CE$21</f>
        <v>-0.008184551115829438</v>
      </c>
      <c r="BG94">
        <f t="shared" si="30"/>
        <v>0.39332977178349987</v>
      </c>
      <c r="BH94">
        <f t="shared" si="31"/>
        <v>-0.13606190472892762</v>
      </c>
      <c r="BI94">
        <f t="shared" si="32"/>
        <v>0.3764728599129992</v>
      </c>
      <c r="BJ94">
        <f t="shared" si="33"/>
        <v>-0.12787735361309818</v>
      </c>
      <c r="BL94">
        <f t="shared" si="40"/>
        <v>73</v>
      </c>
      <c r="BM94">
        <f>VLOOKUP(BM$20,'paste data'!$A$2:$CN$100,'graph data'!$BL94+2,FALSE)/$CE$21</f>
        <v>0.600543662603423</v>
      </c>
      <c r="BN94">
        <f>VLOOKUP(BN$20,'paste data'!$A$2:$CN$100,'graph data'!$BL94+2,FALSE)/$CE$21</f>
        <v>0.646372575255477</v>
      </c>
      <c r="BO94">
        <f>VLOOKUP(BO$20,'paste data'!$A$2:$CN$100,'graph data'!$BL94+2,FALSE)/$CE$21</f>
        <v>0.19279829174827667</v>
      </c>
      <c r="BP94">
        <f>VLOOKUP(BP$20,'paste data'!$A$2:$CN$100,'graph data'!$BL94+2,FALSE)/$CE$21</f>
        <v>0.0006609686307988273</v>
      </c>
      <c r="BQ94">
        <f>VLOOKUP(BQ$20,'paste data'!$A$2:$CN$100,'graph data'!$BL94+2,FALSE)/$CE$21</f>
        <v>0.07246262716176012</v>
      </c>
      <c r="BR94">
        <f>VLOOKUP(BR$20,'paste data'!$A$2:$CN$100,'graph data'!$BL94+2,FALSE)/$CE$21</f>
        <v>0.11967469595571772</v>
      </c>
      <c r="BS94">
        <f>VLOOKUP(BS$20,'paste data'!$A$2:$CN$100,'graph data'!$BL94+2,FALSE)/$CE$21</f>
        <v>0.4535742835072003</v>
      </c>
      <c r="BT94">
        <f>VLOOKUP(BT$20,'paste data'!$A$2:$CN$100,'graph data'!$BL94+2,FALSE)/$CE$21</f>
        <v>0</v>
      </c>
      <c r="BU94">
        <f>VLOOKUP(BU$20,'paste data'!$A$2:$CN$100,'graph data'!$BL94+2,FALSE)/$CE$21</f>
        <v>0.04008785413446546</v>
      </c>
      <c r="BV94">
        <f>VLOOKUP(BV$20,'paste data'!$A$2:$CN$100,'graph data'!$BL94+2,FALSE)/$CE$21</f>
        <v>0.07799188800666558</v>
      </c>
      <c r="BW94">
        <f>VLOOKUP(BW$20,'paste data'!$A$2:$CN$100,'graph data'!$BL94+2,FALSE)/$CE$21</f>
        <v>0</v>
      </c>
      <c r="BX94">
        <f>VLOOKUP(BX$20,'paste data'!$A$2:$CN$100,'graph data'!$BL94+2,FALSE)/$CE$21</f>
        <v>0.41348642937273483</v>
      </c>
      <c r="BY94">
        <f>VLOOKUP(BY$20,'paste data'!$A$2:$CN$100,'graph data'!$BL94+2,FALSE)/$CE$21</f>
        <v>0.045828912652054035</v>
      </c>
      <c r="BZ94">
        <f>VLOOKUP(BZ$20,'paste data'!$A$2:$CN$100,'graph data'!$BL94+2,FALSE)/$CE$21</f>
        <v>0.03579096085111391</v>
      </c>
      <c r="CA94">
        <f>VLOOKUP(CA$20,'paste data'!$A$2:$CN$100,'graph data'!$BL94+2,FALSE)/$CE$21</f>
        <v>0</v>
      </c>
      <c r="CB94">
        <f>VLOOKUP(CB$20,'paste data'!$A$2:$CN$100,'graph data'!$BL94+2,FALSE)/$CE$21</f>
        <v>0.010037951800940121</v>
      </c>
      <c r="CC94">
        <f t="shared" si="34"/>
        <v>0.4914783173794004</v>
      </c>
      <c r="CF94">
        <f>VLOOKUP(CF$20,'paste data'!$A$2:$CN$100,'graph data'!$BL94+2,FALSE)</f>
        <v>19709.386297899637</v>
      </c>
      <c r="CH94">
        <v>73</v>
      </c>
      <c r="CI94">
        <f>VLOOKUP(CI$20,'paste data'!$A$2:$CN$100,'graph data'!$CH94+2,FALSE)/'graph data'!$CE$21</f>
        <v>0.600543662603423</v>
      </c>
      <c r="CJ94">
        <f>VLOOKUP(CJ$20,'paste data'!$A$2:$CN$100,'graph data'!$CH94+2,FALSE)/'graph data'!$CE$21</f>
        <v>0.2572678670545723</v>
      </c>
      <c r="CK94">
        <f>VLOOKUP(CK$20,'paste data'!$A$2:$CN$100,'graph data'!$CH94+2,FALSE)/'graph data'!$CE$21</f>
        <v>0.17523352250322083</v>
      </c>
      <c r="CL94">
        <f t="shared" si="35"/>
        <v>0.16804227304562985</v>
      </c>
      <c r="CM94">
        <f t="shared" si="41"/>
        <v>0.1603229792417842</v>
      </c>
      <c r="CN94">
        <f t="shared" si="42"/>
        <v>0.007719293803845629</v>
      </c>
      <c r="CO94" s="24">
        <f t="shared" si="43"/>
        <v>0</v>
      </c>
      <c r="CR94">
        <f>VLOOKUP(CR$20,'paste data'!$A$2:$CN$100,'graph data'!$CH94+2,FALSE)/'graph data'!$CE$21</f>
        <v>0.018059889719635278</v>
      </c>
      <c r="CS94">
        <f>VLOOKUP(CS$20,'paste data'!$A$2:$CN$100,'graph data'!$CH94+2,FALSE)/'graph data'!$CE$21</f>
        <v>0.010340595915789648</v>
      </c>
      <c r="CT94">
        <f>VLOOKUP(CT$20,'paste data'!$A$2:$CN$100,'graph data'!$CH94+2,FALSE)/'graph data'!$CE$21</f>
        <v>0.3982640281666276</v>
      </c>
      <c r="CU94">
        <f>VLOOKUP(CU$20,'paste data'!$A$2:$CN$100,'graph data'!$CH94+2,FALSE)/'graph data'!$CE$21</f>
        <v>0.23794104892484338</v>
      </c>
      <c r="CV94">
        <f>VLOOKUP(CV$20,'paste data'!$A$2:$CN$100,'graph data'!$CH94+2,FALSE)/'graph data'!$CE$21</f>
        <v>0.008672360754671208</v>
      </c>
      <c r="CW94" s="8">
        <f t="shared" si="36"/>
        <v>0.3962094078111535</v>
      </c>
      <c r="CY94" s="5">
        <f t="shared" si="37"/>
        <v>0.22926868817017218</v>
      </c>
    </row>
    <row r="95" spans="1:103" ht="12.75">
      <c r="A95">
        <f t="shared" si="38"/>
        <v>74</v>
      </c>
      <c r="B95">
        <f>VLOOKUP(B$20,'paste data'!$A$2:$CN$100,'graph data'!$A95+2,FALSE)/'graph data'!$CE$21</f>
        <v>0.44946309767096143</v>
      </c>
      <c r="C95">
        <f>VLOOKUP(C$20,'paste data'!$A$2:$CN$100,'graph data'!$A95+2,FALSE)/'graph data'!$CE$21</f>
        <v>0.2639138197375363</v>
      </c>
      <c r="D95">
        <f>VLOOKUP(D$20,'paste data'!$A$2:$CN$100,'graph data'!$A95+2,FALSE)/'graph data'!$CE$21</f>
        <v>0.18554927793342513</v>
      </c>
      <c r="E95">
        <f>VLOOKUP(E$20,'paste data'!$A$2:$CN$100,'graph data'!$A95+2,FALSE)/'graph data'!$CE$21</f>
        <v>0.3364455447063821</v>
      </c>
      <c r="F95">
        <f>VLOOKUP(F$20,'paste data'!$A$2:$CN$100,'graph data'!$A95+2,FALSE)/'graph data'!$CE$21</f>
        <v>-0.150896266772957</v>
      </c>
      <c r="G95">
        <f>VLOOKUP(G$20,'paste data'!$A$2:$CN$100,'graph data'!$A95+2,FALSE)/'graph data'!$CE$21</f>
        <v>-0.019888810622380064</v>
      </c>
      <c r="H95">
        <f>VLOOKUP(H$20,'paste data'!$A$2:$CN$100,'graph data'!$A95+2,FALSE)/'graph data'!$CE$21</f>
        <v>0.0006609686307988274</v>
      </c>
      <c r="I95">
        <f>VLOOKUP(I$20,'paste data'!$A$2:$CN$100,'graph data'!$A95+2,FALSE)/'graph data'!$CE$21</f>
        <v>0.3165325187573173</v>
      </c>
      <c r="J95">
        <f>VLOOKUP(J$20,'paste data'!$A$2:$CN$100,'graph data'!$A95+2,FALSE)/'graph data'!$CE$21</f>
        <v>-0.1121884309747463</v>
      </c>
      <c r="K95">
        <f>VLOOKUP(K$20,'paste data'!$A$2:$CN$100,'graph data'!$A95+2,FALSE)/'graph data'!$CE$21</f>
        <v>0</v>
      </c>
      <c r="L95">
        <f>VLOOKUP(L$20,'paste data'!$A$2:$CN$100,'graph data'!$A95+2,FALSE)/'graph data'!$CE$21</f>
        <v>0</v>
      </c>
      <c r="M95">
        <f>VLOOKUP(M$20,'paste data'!$A$2:$CN$100,'graph data'!$A95+2,FALSE)/'graph data'!$CE$21</f>
        <v>0</v>
      </c>
      <c r="N95">
        <f>VLOOKUP(N$20,'paste data'!$A$2:$CN$100,'graph data'!$A95+2,FALSE)/'graph data'!$CE$21</f>
        <v>-0.019888810622380064</v>
      </c>
      <c r="O95">
        <f>VLOOKUP(O$20,'paste data'!$A$2:$CN$100,'graph data'!$A95+2,FALSE)/'graph data'!$CE$21</f>
        <v>0.05909525087712865</v>
      </c>
      <c r="P95">
        <f>VLOOKUP(P$20,'paste data'!$A$2:$CN$100,'graph data'!$A95+2,FALSE)/'graph data'!$CE$21</f>
        <v>0.004101279923209711</v>
      </c>
      <c r="Q95">
        <f>VLOOKUP(Q$20,'paste data'!$A$2:$CN$100,'graph data'!$A95+2,FALSE)/'graph data'!$CE$21</f>
        <v>0.02695575456984739</v>
      </c>
      <c r="R95">
        <f>VLOOKUP(R$20,'paste data'!$A$2:$CN$100,'graph data'!$A95+2,FALSE)/'graph data'!$CE$21</f>
        <v>0.11528580318561943</v>
      </c>
      <c r="S95">
        <f>VLOOKUP(S$20,'paste data'!$A$2:$CN$100,'graph data'!$A95+2,FALSE)/'graph data'!$CE$21</f>
        <v>0.0006609686307988274</v>
      </c>
      <c r="T95">
        <f>VLOOKUP(T$20,'paste data'!$A$2:$CN$100,'graph data'!$A95+2,FALSE)/'graph data'!$CE$21</f>
        <v>0.07439636976993662</v>
      </c>
      <c r="U95">
        <f>VLOOKUP(U$20,'paste data'!$A$2:$CN$100,'graph data'!$A95+2,FALSE)/'graph data'!$CE$21</f>
        <v>0.004612870248795048</v>
      </c>
      <c r="V95">
        <f>VLOOKUP(V$20,'paste data'!$A$2:$CN$100,'graph data'!$A95+2,FALSE)/'graph data'!$CE$21</f>
        <v>0.11967469595571763</v>
      </c>
      <c r="W95">
        <f>VLOOKUP(W$20,'paste data'!$A$2:$CN$100,'graph data'!$A95+2,FALSE)/'graph data'!$CE$21</f>
        <v>0.13710064010113399</v>
      </c>
      <c r="X95">
        <f>VLOOKUP(X$20,'paste data'!$A$2:$CN$100,'graph data'!$A95+2,FALSE)/'graph data'!$CE$21</f>
        <v>-0.02054977925317889</v>
      </c>
      <c r="Y95">
        <f>VLOOKUP(Y$20,'paste data'!$A$2:$CN$100,'graph data'!$A95+2,FALSE)/'graph data'!$CE$21</f>
        <v>-0.015301118892807976</v>
      </c>
      <c r="Z95">
        <f>VLOOKUP(Z$20,'paste data'!$A$2:$CN$100,'graph data'!$A95+2,FALSE)/'graph data'!$CE$21</f>
        <v>-0.000511590325585337</v>
      </c>
      <c r="AA95">
        <f>VLOOKUP(AA$20,'paste data'!$A$2:$CN$100,'graph data'!$A95+2,FALSE)/'graph data'!$CE$21</f>
        <v>-0.09271894138587024</v>
      </c>
      <c r="AB95">
        <f>VLOOKUP(AB$20,'paste data'!$A$2:$CN$100,'graph data'!$A95+2,FALSE)/'graph data'!$CE$21</f>
        <v>-0.021814836915514557</v>
      </c>
      <c r="AD95">
        <f t="shared" si="39"/>
        <v>74</v>
      </c>
      <c r="AE95">
        <f>VLOOKUP(AE$20,'paste data'!$A$2:$CN$100,'graph data'!$AD95+2,FALSE)/'graph data'!$CE$21</f>
        <v>0.2639138197375363</v>
      </c>
      <c r="AF95">
        <f>VLOOKUP(AF$20,'paste data'!$A$2:$CN$100,'graph data'!$AD95+2,FALSE)/'graph data'!$CE$21</f>
        <v>0.3940567642709631</v>
      </c>
      <c r="AG95">
        <f>VLOOKUP(AG$20,'paste data'!$A$2:$CN$100,'graph data'!$AD95+2,FALSE)/'graph data'!$CE$21</f>
        <v>-0.13014294453342673</v>
      </c>
      <c r="AH95">
        <f>VLOOKUP(AH$20,'paste data'!$A$2:$CN$100,'graph data'!$AD95+2,FALSE)/'graph data'!$CE$21</f>
        <v>0.05956973195496534</v>
      </c>
      <c r="AI95">
        <f>VLOOKUP(AI$20,'paste data'!$A$2:$CN$100,'graph data'!$AD95+2,FALSE)/'graph data'!$CE$21</f>
        <v>0.07752424551364577</v>
      </c>
      <c r="AJ95">
        <f>VLOOKUP(AJ$20,'paste data'!$A$2:$CN$100,'graph data'!$AD95+2,FALSE)/'graph data'!$CE$21</f>
        <v>-0.017954513558680423</v>
      </c>
      <c r="AK95">
        <f>VLOOKUP(AK$20,'paste data'!$A$2:$CN$100,'graph data'!$AD95+2,FALSE)/'graph data'!$CE$21</f>
        <v>0.204344087782571</v>
      </c>
      <c r="AL95">
        <f>VLOOKUP(AL$20,'paste data'!$A$2:$CN$100,'graph data'!$AD95+2,FALSE)/'graph data'!$CE$21</f>
        <v>0.3165325187573173</v>
      </c>
      <c r="AM95">
        <f>VLOOKUP(AM$20,'paste data'!$A$2:$CN$100,'graph data'!$AD95+2,FALSE)/'graph data'!$CE$21</f>
        <v>-0.1121884309747463</v>
      </c>
      <c r="AN95">
        <f>VLOOKUP(AN$20,'paste data'!$A$2:$CN$100,'graph data'!$AD95+2,FALSE)/'graph data'!$CE$21</f>
        <v>0</v>
      </c>
      <c r="AO95">
        <f>VLOOKUP(AO$20,'paste data'!$A$2:$CN$100,'graph data'!$AD95+2,FALSE)/'graph data'!$CE$21</f>
        <v>0</v>
      </c>
      <c r="AP95">
        <f>VLOOKUP(AP$20,'paste data'!$A$2:$CN$100,'graph data'!$AD95+2,FALSE)/'graph data'!$CE$21</f>
        <v>0</v>
      </c>
      <c r="AQ95">
        <f>VLOOKUP(AQ$20,'paste data'!$A$2:$CN$100,'graph data'!$AD95+2,FALSE)/'graph data'!$CE$21</f>
        <v>-0.004699598437993217</v>
      </c>
      <c r="AR95">
        <f>VLOOKUP(AR$20,'paste data'!$A$2:$CN$100,'graph data'!$AD95+2,FALSE)/'graph data'!$CE$21</f>
        <v>0.018878228507298582</v>
      </c>
      <c r="AS95">
        <f>VLOOKUP(AS$20,'paste data'!$A$2:$CN$100,'graph data'!$AD95+2,FALSE)/'graph data'!$CE$21</f>
        <v>0.023900512773821932</v>
      </c>
      <c r="AT95">
        <f>VLOOKUP(AT$20,'paste data'!$A$2:$CN$100,'graph data'!$AD95+2,FALSE)/'graph data'!$CE$21</f>
        <v>0.1578829295879377</v>
      </c>
      <c r="AU95">
        <f>VLOOKUP(AU$20,'paste data'!$A$2:$CN$100,'graph data'!$AD95+2,FALSE)/'graph data'!$CE$21</f>
        <v>0.008382015351506008</v>
      </c>
      <c r="AV95">
        <f>VLOOKUP(AV$20,'paste data'!$A$2:$CN$100,'graph data'!$AD95+2,FALSE)/'graph data'!$CE$21</f>
        <v>0.0002149707029643043</v>
      </c>
      <c r="AW95">
        <f>VLOOKUP(AW$20,'paste data'!$A$2:$CN$100,'graph data'!$AD95+2,FALSE)/'graph data'!$CE$21</f>
        <v>0.026821733096647205</v>
      </c>
      <c r="AX95">
        <f>VLOOKUP(AX$20,'paste data'!$A$2:$CN$100,'graph data'!$AD95+2,FALSE)/'graph data'!$CE$21</f>
        <v>0.04749492270103148</v>
      </c>
      <c r="AY95">
        <f>VLOOKUP(AY$20,'paste data'!$A$2:$CN$100,'graph data'!$AD95+2,FALSE)/'graph data'!$CE$21</f>
        <v>0.2257874164977037</v>
      </c>
      <c r="AZ95">
        <f>VLOOKUP(AZ$20,'paste data'!$A$2:$CN$100,'graph data'!$AD95+2,FALSE)/'graph data'!$CE$21</f>
        <v>0.016213475758970617</v>
      </c>
      <c r="BA95">
        <f>VLOOKUP(BA$20,'paste data'!$A$2:$CN$100,'graph data'!$AD95+2,FALSE)/'graph data'!$CE$21</f>
        <v>-0.004914569140957521</v>
      </c>
      <c r="BB95">
        <f>VLOOKUP(BB$20,'paste data'!$A$2:$CN$100,'graph data'!$AD95+2,FALSE)/'graph data'!$CE$21</f>
        <v>-0.007943504589348624</v>
      </c>
      <c r="BC95">
        <f>VLOOKUP(BC$20,'paste data'!$A$2:$CN$100,'graph data'!$AD95+2,FALSE)/'graph data'!$CE$21</f>
        <v>-0.023594409927209545</v>
      </c>
      <c r="BD95">
        <f>VLOOKUP(BD$20,'paste data'!$A$2:$CN$100,'graph data'!$AD95+2,FALSE)/'graph data'!$CE$21</f>
        <v>-0.06790448690976601</v>
      </c>
      <c r="BE95">
        <f>VLOOKUP(BE$20,'paste data'!$A$2:$CN$100,'graph data'!$AD95+2,FALSE)/'graph data'!$CE$21</f>
        <v>-0.00783146040746461</v>
      </c>
      <c r="BG95">
        <f t="shared" si="30"/>
        <v>0.3940567642709631</v>
      </c>
      <c r="BH95">
        <f t="shared" si="31"/>
        <v>-0.13014294453342673</v>
      </c>
      <c r="BI95">
        <f t="shared" si="32"/>
        <v>0.37784328851199245</v>
      </c>
      <c r="BJ95">
        <f t="shared" si="33"/>
        <v>-0.12231148412596211</v>
      </c>
      <c r="BL95">
        <f t="shared" si="40"/>
        <v>74</v>
      </c>
      <c r="BM95">
        <f>VLOOKUP(BM$20,'paste data'!$A$2:$CN$100,'graph data'!$BL95+2,FALSE)/$CE$21</f>
        <v>0.6100899104706514</v>
      </c>
      <c r="BN95">
        <f>VLOOKUP(BN$20,'paste data'!$A$2:$CN$100,'graph data'!$BL95+2,FALSE)/$CE$21</f>
        <v>0.6491851115263741</v>
      </c>
      <c r="BO95">
        <f>VLOOKUP(BO$20,'paste data'!$A$2:$CN$100,'graph data'!$BL95+2,FALSE)/$CE$21</f>
        <v>0.19473203435645312</v>
      </c>
      <c r="BP95">
        <f>VLOOKUP(BP$20,'paste data'!$A$2:$CN$100,'graph data'!$BL95+2,FALSE)/$CE$21</f>
        <v>0.0006609686307988273</v>
      </c>
      <c r="BQ95">
        <f>VLOOKUP(BQ$20,'paste data'!$A$2:$CN$100,'graph data'!$BL95+2,FALSE)/$CE$21</f>
        <v>0.07439636976993658</v>
      </c>
      <c r="BR95">
        <f>VLOOKUP(BR$20,'paste data'!$A$2:$CN$100,'graph data'!$BL95+2,FALSE)/$CE$21</f>
        <v>0.11967469595571772</v>
      </c>
      <c r="BS95">
        <f>VLOOKUP(BS$20,'paste data'!$A$2:$CN$100,'graph data'!$BL95+2,FALSE)/$CE$21</f>
        <v>0.45445307716992106</v>
      </c>
      <c r="BT95">
        <f>VLOOKUP(BT$20,'paste data'!$A$2:$CN$100,'graph data'!$BL95+2,FALSE)/$CE$21</f>
        <v>0.0007277975513931718</v>
      </c>
      <c r="BU95">
        <f>VLOOKUP(BU$20,'paste data'!$A$2:$CN$100,'graph data'!$BL95+2,FALSE)/$CE$21</f>
        <v>0.04106212002350822</v>
      </c>
      <c r="BV95">
        <f>VLOOKUP(BV$20,'paste data'!$A$2:$CN$100,'graph data'!$BL95+2,FALSE)/$CE$21</f>
        <v>0.0773925518094295</v>
      </c>
      <c r="BW95">
        <f>VLOOKUP(BW$20,'paste data'!$A$2:$CN$100,'graph data'!$BL95+2,FALSE)/$CE$21</f>
        <v>0</v>
      </c>
      <c r="BX95">
        <f>VLOOKUP(BX$20,'paste data'!$A$2:$CN$100,'graph data'!$BL95+2,FALSE)/$CE$21</f>
        <v>0.4126631595950197</v>
      </c>
      <c r="BY95">
        <f>VLOOKUP(BY$20,'paste data'!$A$2:$CN$100,'graph data'!$BL95+2,FALSE)/$CE$21</f>
        <v>0.03909520105572273</v>
      </c>
      <c r="BZ95">
        <f>VLOOKUP(BZ$20,'paste data'!$A$2:$CN$100,'graph data'!$BL95+2,FALSE)/$CE$21</f>
        <v>0.030730738245732223</v>
      </c>
      <c r="CA95">
        <f>VLOOKUP(CA$20,'paste data'!$A$2:$CN$100,'graph data'!$BL95+2,FALSE)/$CE$21</f>
        <v>0</v>
      </c>
      <c r="CB95">
        <f>VLOOKUP(CB$20,'paste data'!$A$2:$CN$100,'graph data'!$BL95+2,FALSE)/$CE$21</f>
        <v>0.0083644628099905</v>
      </c>
      <c r="CC95">
        <f t="shared" si="34"/>
        <v>0.4900557114044492</v>
      </c>
      <c r="CF95">
        <f>VLOOKUP(CF$20,'paste data'!$A$2:$CN$100,'graph data'!$BL95+2,FALSE)</f>
        <v>16813.45629671529</v>
      </c>
      <c r="CH95">
        <v>74</v>
      </c>
      <c r="CI95">
        <f>VLOOKUP(CI$20,'paste data'!$A$2:$CN$100,'graph data'!$CH95+2,FALSE)/'graph data'!$CE$21</f>
        <v>0.6100899104706514</v>
      </c>
      <c r="CJ95">
        <f>VLOOKUP(CJ$20,'paste data'!$A$2:$CN$100,'graph data'!$CH95+2,FALSE)/'graph data'!$CE$21</f>
        <v>0.2639138197375363</v>
      </c>
      <c r="CK95">
        <f>VLOOKUP(CK$20,'paste data'!$A$2:$CN$100,'graph data'!$CH95+2,FALSE)/'graph data'!$CE$21</f>
        <v>0.18554927793342513</v>
      </c>
      <c r="CL95">
        <f t="shared" si="35"/>
        <v>0.16062681279969</v>
      </c>
      <c r="CM95">
        <f t="shared" si="41"/>
        <v>0.15287431395615234</v>
      </c>
      <c r="CN95">
        <f t="shared" si="42"/>
        <v>0.007752498843537466</v>
      </c>
      <c r="CO95" s="24">
        <f t="shared" si="43"/>
        <v>0</v>
      </c>
      <c r="CR95">
        <f>VLOOKUP(CR$20,'paste data'!$A$2:$CN$100,'graph data'!$CH95+2,FALSE)/'graph data'!$CE$21</f>
        <v>0.01813757549895772</v>
      </c>
      <c r="CS95">
        <f>VLOOKUP(CS$20,'paste data'!$A$2:$CN$100,'graph data'!$CH95+2,FALSE)/'graph data'!$CE$21</f>
        <v>0.010385076655420253</v>
      </c>
      <c r="CT95">
        <f>VLOOKUP(CT$20,'paste data'!$A$2:$CN$100,'graph data'!$CH95+2,FALSE)/'graph data'!$CE$21</f>
        <v>0.3940785233377464</v>
      </c>
      <c r="CU95">
        <f>VLOOKUP(CU$20,'paste data'!$A$2:$CN$100,'graph data'!$CH95+2,FALSE)/'graph data'!$CE$21</f>
        <v>0.24120420938159406</v>
      </c>
      <c r="CV95">
        <f>VLOOKUP(CV$20,'paste data'!$A$2:$CN$100,'graph data'!$CH95+2,FALSE)/'graph data'!$CE$21</f>
        <v>0.008382015351506008</v>
      </c>
      <c r="CW95" s="8">
        <f t="shared" si="36"/>
        <v>0.39535846314114265</v>
      </c>
      <c r="CY95" s="5">
        <f t="shared" si="37"/>
        <v>0.23282219403008805</v>
      </c>
    </row>
    <row r="96" spans="1:103" ht="12.75">
      <c r="A96">
        <f t="shared" si="38"/>
        <v>75</v>
      </c>
      <c r="B96">
        <f>VLOOKUP(B$20,'paste data'!$A$2:$CN$100,'graph data'!$A96+2,FALSE)/'graph data'!$CE$21</f>
        <v>0.4668020422968943</v>
      </c>
      <c r="C96">
        <f>VLOOKUP(C$20,'paste data'!$A$2:$CN$100,'graph data'!$A96+2,FALSE)/'graph data'!$CE$21</f>
        <v>0.2717116367194245</v>
      </c>
      <c r="D96">
        <f>VLOOKUP(D$20,'paste data'!$A$2:$CN$100,'graph data'!$A96+2,FALSE)/'graph data'!$CE$21</f>
        <v>0.19509040557746984</v>
      </c>
      <c r="E96">
        <f>VLOOKUP(E$20,'paste data'!$A$2:$CN$100,'graph data'!$A96+2,FALSE)/'graph data'!$CE$21</f>
        <v>0.34307688774726164</v>
      </c>
      <c r="F96">
        <f>VLOOKUP(F$20,'paste data'!$A$2:$CN$100,'graph data'!$A96+2,FALSE)/'graph data'!$CE$21</f>
        <v>-0.14798648216979182</v>
      </c>
      <c r="G96">
        <f>VLOOKUP(G$20,'paste data'!$A$2:$CN$100,'graph data'!$A96+2,FALSE)/'graph data'!$CE$21</f>
        <v>-0.019561625721407412</v>
      </c>
      <c r="H96">
        <f>VLOOKUP(H$20,'paste data'!$A$2:$CN$100,'graph data'!$A96+2,FALSE)/'graph data'!$CE$21</f>
        <v>0.0006609686307988274</v>
      </c>
      <c r="I96">
        <f>VLOOKUP(I$20,'paste data'!$A$2:$CN$100,'graph data'!$A96+2,FALSE)/'graph data'!$CE$21</f>
        <v>0.3171127842493129</v>
      </c>
      <c r="J96">
        <f>VLOOKUP(J$20,'paste data'!$A$2:$CN$100,'graph data'!$A96+2,FALSE)/'graph data'!$CE$21</f>
        <v>-0.10671681690525296</v>
      </c>
      <c r="K96">
        <f>VLOOKUP(K$20,'paste data'!$A$2:$CN$100,'graph data'!$A96+2,FALSE)/'graph data'!$CE$21</f>
        <v>0</v>
      </c>
      <c r="L96">
        <f>VLOOKUP(L$20,'paste data'!$A$2:$CN$100,'graph data'!$A96+2,FALSE)/'graph data'!$CE$21</f>
        <v>0</v>
      </c>
      <c r="M96">
        <f>VLOOKUP(M$20,'paste data'!$A$2:$CN$100,'graph data'!$A96+2,FALSE)/'graph data'!$CE$21</f>
        <v>0</v>
      </c>
      <c r="N96">
        <f>VLOOKUP(N$20,'paste data'!$A$2:$CN$100,'graph data'!$A96+2,FALSE)/'graph data'!$CE$21</f>
        <v>-0.019561625721407412</v>
      </c>
      <c r="O96">
        <f>VLOOKUP(O$20,'paste data'!$A$2:$CN$100,'graph data'!$A96+2,FALSE)/'graph data'!$CE$21</f>
        <v>0.06103171449439498</v>
      </c>
      <c r="P96">
        <f>VLOOKUP(P$20,'paste data'!$A$2:$CN$100,'graph data'!$A96+2,FALSE)/'graph data'!$CE$21</f>
        <v>0.005324636888538966</v>
      </c>
      <c r="Q96">
        <f>VLOOKUP(Q$20,'paste data'!$A$2:$CN$100,'graph data'!$A96+2,FALSE)/'graph data'!$CE$21</f>
        <v>0.028431986370762313</v>
      </c>
      <c r="R96">
        <f>VLOOKUP(R$20,'paste data'!$A$2:$CN$100,'graph data'!$A96+2,FALSE)/'graph data'!$CE$21</f>
        <v>0.11986369354518102</v>
      </c>
      <c r="S96">
        <f>VLOOKUP(S$20,'paste data'!$A$2:$CN$100,'graph data'!$A96+2,FALSE)/'graph data'!$CE$21</f>
        <v>0.0006609686307988274</v>
      </c>
      <c r="T96">
        <f>VLOOKUP(T$20,'paste data'!$A$2:$CN$100,'graph data'!$A96+2,FALSE)/'graph data'!$CE$21</f>
        <v>0.07559495632797038</v>
      </c>
      <c r="U96">
        <f>VLOOKUP(U$20,'paste data'!$A$2:$CN$100,'graph data'!$A96+2,FALSE)/'graph data'!$CE$21</f>
        <v>0.005803717595978824</v>
      </c>
      <c r="V96">
        <f>VLOOKUP(V$20,'paste data'!$A$2:$CN$100,'graph data'!$A96+2,FALSE)/'graph data'!$CE$21</f>
        <v>0.11967469595571766</v>
      </c>
      <c r="W96">
        <f>VLOOKUP(W$20,'paste data'!$A$2:$CN$100,'graph data'!$A96+2,FALSE)/'graph data'!$CE$21</f>
        <v>0.14134254923679598</v>
      </c>
      <c r="X96">
        <f>VLOOKUP(X$20,'paste data'!$A$2:$CN$100,'graph data'!$A96+2,FALSE)/'graph data'!$CE$21</f>
        <v>-0.02022259435220624</v>
      </c>
      <c r="Y96">
        <f>VLOOKUP(Y$20,'paste data'!$A$2:$CN$100,'graph data'!$A96+2,FALSE)/'graph data'!$CE$21</f>
        <v>-0.014563241833575404</v>
      </c>
      <c r="Z96">
        <f>VLOOKUP(Z$20,'paste data'!$A$2:$CN$100,'graph data'!$A96+2,FALSE)/'graph data'!$CE$21</f>
        <v>-0.0004790807074398583</v>
      </c>
      <c r="AA96">
        <f>VLOOKUP(AA$20,'paste data'!$A$2:$CN$100,'graph data'!$A96+2,FALSE)/'graph data'!$CE$21</f>
        <v>-0.09124270958495534</v>
      </c>
      <c r="AB96">
        <f>VLOOKUP(AB$20,'paste data'!$A$2:$CN$100,'graph data'!$A96+2,FALSE)/'graph data'!$CE$21</f>
        <v>-0.021478855691614958</v>
      </c>
      <c r="AD96">
        <f t="shared" si="39"/>
        <v>75</v>
      </c>
      <c r="AE96">
        <f>VLOOKUP(AE$20,'paste data'!$A$2:$CN$100,'graph data'!$AD96+2,FALSE)/'graph data'!$CE$21</f>
        <v>0.2717116367194245</v>
      </c>
      <c r="AF96">
        <f>VLOOKUP(AF$20,'paste data'!$A$2:$CN$100,'graph data'!$AD96+2,FALSE)/'graph data'!$CE$21</f>
        <v>0.395756608329465</v>
      </c>
      <c r="AG96">
        <f>VLOOKUP(AG$20,'paste data'!$A$2:$CN$100,'graph data'!$AD96+2,FALSE)/'graph data'!$CE$21</f>
        <v>-0.12404497161004056</v>
      </c>
      <c r="AH96">
        <f>VLOOKUP(AH$20,'paste data'!$A$2:$CN$100,'graph data'!$AD96+2,FALSE)/'graph data'!$CE$21</f>
        <v>0.06131566937536453</v>
      </c>
      <c r="AI96">
        <f>VLOOKUP(AI$20,'paste data'!$A$2:$CN$100,'graph data'!$AD96+2,FALSE)/'graph data'!$CE$21</f>
        <v>0.07864382408015214</v>
      </c>
      <c r="AJ96">
        <f>VLOOKUP(AJ$20,'paste data'!$A$2:$CN$100,'graph data'!$AD96+2,FALSE)/'graph data'!$CE$21</f>
        <v>-0.017328154704787605</v>
      </c>
      <c r="AK96">
        <f>VLOOKUP(AK$20,'paste data'!$A$2:$CN$100,'graph data'!$AD96+2,FALSE)/'graph data'!$CE$21</f>
        <v>0.21039596734405994</v>
      </c>
      <c r="AL96">
        <f>VLOOKUP(AL$20,'paste data'!$A$2:$CN$100,'graph data'!$AD96+2,FALSE)/'graph data'!$CE$21</f>
        <v>0.3171127842493129</v>
      </c>
      <c r="AM96">
        <f>VLOOKUP(AM$20,'paste data'!$A$2:$CN$100,'graph data'!$AD96+2,FALSE)/'graph data'!$CE$21</f>
        <v>-0.10671681690525296</v>
      </c>
      <c r="AN96">
        <f>VLOOKUP(AN$20,'paste data'!$A$2:$CN$100,'graph data'!$AD96+2,FALSE)/'graph data'!$CE$21</f>
        <v>0</v>
      </c>
      <c r="AO96">
        <f>VLOOKUP(AO$20,'paste data'!$A$2:$CN$100,'graph data'!$AD96+2,FALSE)/'graph data'!$CE$21</f>
        <v>0</v>
      </c>
      <c r="AP96">
        <f>VLOOKUP(AP$20,'paste data'!$A$2:$CN$100,'graph data'!$AD96+2,FALSE)/'graph data'!$CE$21</f>
        <v>0</v>
      </c>
      <c r="AQ96">
        <f>VLOOKUP(AQ$20,'paste data'!$A$2:$CN$100,'graph data'!$AD96+2,FALSE)/'graph data'!$CE$21</f>
        <v>-0.004033223049124436</v>
      </c>
      <c r="AR96">
        <f>VLOOKUP(AR$20,'paste data'!$A$2:$CN$100,'graph data'!$AD96+2,FALSE)/'graph data'!$CE$21</f>
        <v>0.019792495219037275</v>
      </c>
      <c r="AS96">
        <f>VLOOKUP(AS$20,'paste data'!$A$2:$CN$100,'graph data'!$AD96+2,FALSE)/'graph data'!$CE$21</f>
        <v>0.025015191664709273</v>
      </c>
      <c r="AT96">
        <f>VLOOKUP(AT$20,'paste data'!$A$2:$CN$100,'graph data'!$AD96+2,FALSE)/'graph data'!$CE$21</f>
        <v>0.16154677389536004</v>
      </c>
      <c r="AU96">
        <f>VLOOKUP(AU$20,'paste data'!$A$2:$CN$100,'graph data'!$AD96+2,FALSE)/'graph data'!$CE$21</f>
        <v>0.008074729614077769</v>
      </c>
      <c r="AV96">
        <f>VLOOKUP(AV$20,'paste data'!$A$2:$CN$100,'graph data'!$AD96+2,FALSE)/'graph data'!$CE$21</f>
        <v>0.00024327358148938717</v>
      </c>
      <c r="AW96">
        <f>VLOOKUP(AW$20,'paste data'!$A$2:$CN$100,'graph data'!$AD96+2,FALSE)/'graph data'!$CE$21</f>
        <v>0.027447230036669473</v>
      </c>
      <c r="AX96">
        <f>VLOOKUP(AX$20,'paste data'!$A$2:$CN$100,'graph data'!$AD96+2,FALSE)/'graph data'!$CE$21</f>
        <v>0.04728055250805489</v>
      </c>
      <c r="AY96">
        <f>VLOOKUP(AY$20,'paste data'!$A$2:$CN$100,'graph data'!$AD96+2,FALSE)/'graph data'!$CE$21</f>
        <v>0.22654142905784697</v>
      </c>
      <c r="AZ96">
        <f>VLOOKUP(AZ$20,'paste data'!$A$2:$CN$100,'graph data'!$AD96+2,FALSE)/'graph data'!$CE$21</f>
        <v>0.015600299065252147</v>
      </c>
      <c r="BA96">
        <f>VLOOKUP(BA$20,'paste data'!$A$2:$CN$100,'graph data'!$AD96+2,FALSE)/'graph data'!$CE$21</f>
        <v>-0.004276496630613824</v>
      </c>
      <c r="BB96">
        <f>VLOOKUP(BB$20,'paste data'!$A$2:$CN$100,'graph data'!$AD96+2,FALSE)/'graph data'!$CE$21</f>
        <v>-0.007654734817632199</v>
      </c>
      <c r="BC96">
        <f>VLOOKUP(BC$20,'paste data'!$A$2:$CN$100,'graph data'!$AD96+2,FALSE)/'graph data'!$CE$21</f>
        <v>-0.02226536084334562</v>
      </c>
      <c r="BD96">
        <f>VLOOKUP(BD$20,'paste data'!$A$2:$CN$100,'graph data'!$AD96+2,FALSE)/'graph data'!$CE$21</f>
        <v>-0.06499465516248694</v>
      </c>
      <c r="BE96">
        <f>VLOOKUP(BE$20,'paste data'!$A$2:$CN$100,'graph data'!$AD96+2,FALSE)/'graph data'!$CE$21</f>
        <v>-0.007525569451174378</v>
      </c>
      <c r="BG96">
        <f t="shared" si="30"/>
        <v>0.395756608329465</v>
      </c>
      <c r="BH96">
        <f t="shared" si="31"/>
        <v>-0.12404497161004056</v>
      </c>
      <c r="BI96">
        <f t="shared" si="32"/>
        <v>0.3801563092642129</v>
      </c>
      <c r="BJ96">
        <f t="shared" si="33"/>
        <v>-0.11651940215886619</v>
      </c>
      <c r="BL96">
        <f t="shared" si="40"/>
        <v>75</v>
      </c>
      <c r="BM96">
        <f>VLOOKUP(BM$20,'paste data'!$A$2:$CN$100,'graph data'!$BL96+2,FALSE)/$CE$21</f>
        <v>0.6155157601382181</v>
      </c>
      <c r="BN96">
        <f>VLOOKUP(BN$20,'paste data'!$A$2:$CN$100,'graph data'!$BL96+2,FALSE)/$CE$21</f>
        <v>0.6499630079372363</v>
      </c>
      <c r="BO96">
        <f>VLOOKUP(BO$20,'paste data'!$A$2:$CN$100,'graph data'!$BL96+2,FALSE)/$CE$21</f>
        <v>0.19593062091448693</v>
      </c>
      <c r="BP96">
        <f>VLOOKUP(BP$20,'paste data'!$A$2:$CN$100,'graph data'!$BL96+2,FALSE)/$CE$21</f>
        <v>0.0006609686307988273</v>
      </c>
      <c r="BQ96">
        <f>VLOOKUP(BQ$20,'paste data'!$A$2:$CN$100,'graph data'!$BL96+2,FALSE)/$CE$21</f>
        <v>0.07559495632797036</v>
      </c>
      <c r="BR96">
        <f>VLOOKUP(BR$20,'paste data'!$A$2:$CN$100,'graph data'!$BL96+2,FALSE)/$CE$21</f>
        <v>0.11967469595571772</v>
      </c>
      <c r="BS96">
        <f>VLOOKUP(BS$20,'paste data'!$A$2:$CN$100,'graph data'!$BL96+2,FALSE)/$CE$21</f>
        <v>0.4540323870227494</v>
      </c>
      <c r="BT96">
        <f>VLOOKUP(BT$20,'paste data'!$A$2:$CN$100,'graph data'!$BL96+2,FALSE)/$CE$21</f>
        <v>0</v>
      </c>
      <c r="BU96">
        <f>VLOOKUP(BU$20,'paste data'!$A$2:$CN$100,'graph data'!$BL96+2,FALSE)/$CE$21</f>
        <v>0.041741538441427604</v>
      </c>
      <c r="BV96">
        <f>VLOOKUP(BV$20,'paste data'!$A$2:$CN$100,'graph data'!$BL96+2,FALSE)/$CE$21</f>
        <v>0.07695155228347207</v>
      </c>
      <c r="BW96">
        <f>VLOOKUP(BW$20,'paste data'!$A$2:$CN$100,'graph data'!$BL96+2,FALSE)/$CE$21</f>
        <v>0</v>
      </c>
      <c r="BX96">
        <f>VLOOKUP(BX$20,'paste data'!$A$2:$CN$100,'graph data'!$BL96+2,FALSE)/$CE$21</f>
        <v>0.41229084858132176</v>
      </c>
      <c r="BY96">
        <f>VLOOKUP(BY$20,'paste data'!$A$2:$CN$100,'graph data'!$BL96+2,FALSE)/$CE$21</f>
        <v>0.03444724779901815</v>
      </c>
      <c r="BZ96">
        <f>VLOOKUP(BZ$20,'paste data'!$A$2:$CN$100,'graph data'!$BL96+2,FALSE)/$CE$21</f>
        <v>0.027511048932011437</v>
      </c>
      <c r="CA96">
        <f>VLOOKUP(CA$20,'paste data'!$A$2:$CN$100,'graph data'!$BL96+2,FALSE)/$CE$21</f>
        <v>0</v>
      </c>
      <c r="CB96">
        <f>VLOOKUP(CB$20,'paste data'!$A$2:$CN$100,'graph data'!$BL96+2,FALSE)/$CE$21</f>
        <v>0.006936198867006713</v>
      </c>
      <c r="CC96">
        <f t="shared" si="34"/>
        <v>0.4892424008647938</v>
      </c>
      <c r="CF96">
        <f>VLOOKUP(CF$20,'paste data'!$A$2:$CN$100,'graph data'!$BL96+2,FALSE)</f>
        <v>14814.536817073975</v>
      </c>
      <c r="CH96">
        <v>75</v>
      </c>
      <c r="CI96">
        <f>VLOOKUP(CI$20,'paste data'!$A$2:$CN$100,'graph data'!$CH96+2,FALSE)/'graph data'!$CE$21</f>
        <v>0.6155157601382181</v>
      </c>
      <c r="CJ96">
        <f>VLOOKUP(CJ$20,'paste data'!$A$2:$CN$100,'graph data'!$CH96+2,FALSE)/'graph data'!$CE$21</f>
        <v>0.2717116367194245</v>
      </c>
      <c r="CK96">
        <f>VLOOKUP(CK$20,'paste data'!$A$2:$CN$100,'graph data'!$CH96+2,FALSE)/'graph data'!$CE$21</f>
        <v>0.19509040557746984</v>
      </c>
      <c r="CL96">
        <f t="shared" si="35"/>
        <v>0.14871371784132373</v>
      </c>
      <c r="CM96">
        <f t="shared" si="41"/>
        <v>0.14115598179664868</v>
      </c>
      <c r="CN96">
        <f t="shared" si="42"/>
        <v>0.007557736044675091</v>
      </c>
      <c r="CO96" s="24">
        <f t="shared" si="43"/>
        <v>0</v>
      </c>
      <c r="CR96">
        <f>VLOOKUP(CR$20,'paste data'!$A$2:$CN$100,'graph data'!$CH96+2,FALSE)/'graph data'!$CE$21</f>
        <v>0.017681912745560555</v>
      </c>
      <c r="CS96">
        <f>VLOOKUP(CS$20,'paste data'!$A$2:$CN$100,'graph data'!$CH96+2,FALSE)/'graph data'!$CE$21</f>
        <v>0.010124176700885465</v>
      </c>
      <c r="CT96">
        <f>VLOOKUP(CT$20,'paste data'!$A$2:$CN$100,'graph data'!$CH96+2,FALSE)/'graph data'!$CE$21</f>
        <v>0.388764121612084</v>
      </c>
      <c r="CU96">
        <f>VLOOKUP(CU$20,'paste data'!$A$2:$CN$100,'graph data'!$CH96+2,FALSE)/'graph data'!$CE$21</f>
        <v>0.24760813981543534</v>
      </c>
      <c r="CV96">
        <f>VLOOKUP(CV$20,'paste data'!$A$2:$CN$100,'graph data'!$CH96+2,FALSE)/'graph data'!$CE$21</f>
        <v>0.008074729614077769</v>
      </c>
      <c r="CW96" s="8">
        <f t="shared" si="36"/>
        <v>0.4022774977521832</v>
      </c>
      <c r="CY96" s="5">
        <f t="shared" si="37"/>
        <v>0.23953341020135757</v>
      </c>
    </row>
    <row r="97" spans="1:103" ht="12.75">
      <c r="A97">
        <f t="shared" si="38"/>
        <v>76</v>
      </c>
      <c r="B97">
        <f>VLOOKUP(B$20,'paste data'!$A$2:$CN$100,'graph data'!$A97+2,FALSE)/'graph data'!$CE$21</f>
        <v>0.48053124995296603</v>
      </c>
      <c r="C97">
        <f>VLOOKUP(C$20,'paste data'!$A$2:$CN$100,'graph data'!$A97+2,FALSE)/'graph data'!$CE$21</f>
        <v>0.2796042675433573</v>
      </c>
      <c r="D97">
        <f>VLOOKUP(D$20,'paste data'!$A$2:$CN$100,'graph data'!$A97+2,FALSE)/'graph data'!$CE$21</f>
        <v>0.20092698240960874</v>
      </c>
      <c r="E97">
        <f>VLOOKUP(E$20,'paste data'!$A$2:$CN$100,'graph data'!$A97+2,FALSE)/'graph data'!$CE$21</f>
        <v>0.3467066981409915</v>
      </c>
      <c r="F97">
        <f>VLOOKUP(F$20,'paste data'!$A$2:$CN$100,'graph data'!$A97+2,FALSE)/'graph data'!$CE$21</f>
        <v>-0.14577971573138274</v>
      </c>
      <c r="G97">
        <f>VLOOKUP(G$20,'paste data'!$A$2:$CN$100,'graph data'!$A97+2,FALSE)/'graph data'!$CE$21</f>
        <v>-0.019328236467162117</v>
      </c>
      <c r="H97">
        <f>VLOOKUP(H$20,'paste data'!$A$2:$CN$100,'graph data'!$A97+2,FALSE)/'graph data'!$CE$21</f>
        <v>0.0006609686307988274</v>
      </c>
      <c r="I97">
        <f>VLOOKUP(I$20,'paste data'!$A$2:$CN$100,'graph data'!$A97+2,FALSE)/'graph data'!$CE$21</f>
        <v>0.3182498330228919</v>
      </c>
      <c r="J97">
        <f>VLOOKUP(J$20,'paste data'!$A$2:$CN$100,'graph data'!$A97+2,FALSE)/'graph data'!$CE$21</f>
        <v>-0.1014848932662322</v>
      </c>
      <c r="K97">
        <f>VLOOKUP(K$20,'paste data'!$A$2:$CN$100,'graph data'!$A97+2,FALSE)/'graph data'!$CE$21</f>
        <v>0</v>
      </c>
      <c r="L97">
        <f>VLOOKUP(L$20,'paste data'!$A$2:$CN$100,'graph data'!$A97+2,FALSE)/'graph data'!$CE$21</f>
        <v>0</v>
      </c>
      <c r="M97">
        <f>VLOOKUP(M$20,'paste data'!$A$2:$CN$100,'graph data'!$A97+2,FALSE)/'graph data'!$CE$21</f>
        <v>0</v>
      </c>
      <c r="N97">
        <f>VLOOKUP(N$20,'paste data'!$A$2:$CN$100,'graph data'!$A97+2,FALSE)/'graph data'!$CE$21</f>
        <v>-0.019328236467162117</v>
      </c>
      <c r="O97">
        <f>VLOOKUP(O$20,'paste data'!$A$2:$CN$100,'graph data'!$A97+2,FALSE)/'graph data'!$CE$21</f>
        <v>0.06327936726491246</v>
      </c>
      <c r="P97">
        <f>VLOOKUP(P$20,'paste data'!$A$2:$CN$100,'graph data'!$A97+2,FALSE)/'graph data'!$CE$21</f>
        <v>0.004508344651953947</v>
      </c>
      <c r="Q97">
        <f>VLOOKUP(Q$20,'paste data'!$A$2:$CN$100,'graph data'!$A97+2,FALSE)/'graph data'!$CE$21</f>
        <v>0.02948501980191952</v>
      </c>
      <c r="R97">
        <f>VLOOKUP(R$20,'paste data'!$A$2:$CN$100,'graph data'!$A97+2,FALSE)/'graph data'!$CE$21</f>
        <v>0.12298248715798495</v>
      </c>
      <c r="S97">
        <f>VLOOKUP(S$20,'paste data'!$A$2:$CN$100,'graph data'!$A97+2,FALSE)/'graph data'!$CE$21</f>
        <v>0.0006609686307988274</v>
      </c>
      <c r="T97">
        <f>VLOOKUP(T$20,'paste data'!$A$2:$CN$100,'graph data'!$A97+2,FALSE)/'graph data'!$CE$21</f>
        <v>0.07717804846444579</v>
      </c>
      <c r="U97">
        <f>VLOOKUP(U$20,'paste data'!$A$2:$CN$100,'graph data'!$A97+2,FALSE)/'graph data'!$CE$21</f>
        <v>0.004957738138841277</v>
      </c>
      <c r="V97">
        <f>VLOOKUP(V$20,'paste data'!$A$2:$CN$100,'graph data'!$A97+2,FALSE)/'graph data'!$CE$21</f>
        <v>0.11967469595571763</v>
      </c>
      <c r="W97">
        <f>VLOOKUP(W$20,'paste data'!$A$2:$CN$100,'graph data'!$A97+2,FALSE)/'graph data'!$CE$21</f>
        <v>0.14423524695118795</v>
      </c>
      <c r="X97">
        <f>VLOOKUP(X$20,'paste data'!$A$2:$CN$100,'graph data'!$A97+2,FALSE)/'graph data'!$CE$21</f>
        <v>-0.019989205097960944</v>
      </c>
      <c r="Y97">
        <f>VLOOKUP(Y$20,'paste data'!$A$2:$CN$100,'graph data'!$A97+2,FALSE)/'graph data'!$CE$21</f>
        <v>-0.01389868119953333</v>
      </c>
      <c r="Z97">
        <f>VLOOKUP(Z$20,'paste data'!$A$2:$CN$100,'graph data'!$A97+2,FALSE)/'graph data'!$CE$21</f>
        <v>-0.0004493934868873302</v>
      </c>
      <c r="AA97">
        <f>VLOOKUP(AA$20,'paste data'!$A$2:$CN$100,'graph data'!$A97+2,FALSE)/'graph data'!$CE$21</f>
        <v>-0.09018967615379811</v>
      </c>
      <c r="AB97">
        <f>VLOOKUP(AB$20,'paste data'!$A$2:$CN$100,'graph data'!$A97+2,FALSE)/'graph data'!$CE$21</f>
        <v>-0.021252759793203013</v>
      </c>
      <c r="AD97">
        <f t="shared" si="39"/>
        <v>76</v>
      </c>
      <c r="AE97">
        <f>VLOOKUP(AE$20,'paste data'!$A$2:$CN$100,'graph data'!$AD97+2,FALSE)/'graph data'!$CE$21</f>
        <v>0.2796042675433573</v>
      </c>
      <c r="AF97">
        <f>VLOOKUP(AF$20,'paste data'!$A$2:$CN$100,'graph data'!$AD97+2,FALSE)/'graph data'!$CE$21</f>
        <v>0.39789548552812376</v>
      </c>
      <c r="AG97">
        <f>VLOOKUP(AG$20,'paste data'!$A$2:$CN$100,'graph data'!$AD97+2,FALSE)/'graph data'!$CE$21</f>
        <v>-0.11829121798476645</v>
      </c>
      <c r="AH97">
        <f>VLOOKUP(AH$20,'paste data'!$A$2:$CN$100,'graph data'!$AD97+2,FALSE)/'graph data'!$CE$21</f>
        <v>0.0628393277866976</v>
      </c>
      <c r="AI97">
        <f>VLOOKUP(AI$20,'paste data'!$A$2:$CN$100,'graph data'!$AD97+2,FALSE)/'graph data'!$CE$21</f>
        <v>0.07964565250523187</v>
      </c>
      <c r="AJ97">
        <f>VLOOKUP(AJ$20,'paste data'!$A$2:$CN$100,'graph data'!$AD97+2,FALSE)/'graph data'!$CE$21</f>
        <v>-0.016806324718534257</v>
      </c>
      <c r="AK97">
        <f>VLOOKUP(AK$20,'paste data'!$A$2:$CN$100,'graph data'!$AD97+2,FALSE)/'graph data'!$CE$21</f>
        <v>0.21676493975665972</v>
      </c>
      <c r="AL97">
        <f>VLOOKUP(AL$20,'paste data'!$A$2:$CN$100,'graph data'!$AD97+2,FALSE)/'graph data'!$CE$21</f>
        <v>0.3182498330228919</v>
      </c>
      <c r="AM97">
        <f>VLOOKUP(AM$20,'paste data'!$A$2:$CN$100,'graph data'!$AD97+2,FALSE)/'graph data'!$CE$21</f>
        <v>-0.1014848932662322</v>
      </c>
      <c r="AN97">
        <f>VLOOKUP(AN$20,'paste data'!$A$2:$CN$100,'graph data'!$AD97+2,FALSE)/'graph data'!$CE$21</f>
        <v>0</v>
      </c>
      <c r="AO97">
        <f>VLOOKUP(AO$20,'paste data'!$A$2:$CN$100,'graph data'!$AD97+2,FALSE)/'graph data'!$CE$21</f>
        <v>0</v>
      </c>
      <c r="AP97">
        <f>VLOOKUP(AP$20,'paste data'!$A$2:$CN$100,'graph data'!$AD97+2,FALSE)/'graph data'!$CE$21</f>
        <v>0</v>
      </c>
      <c r="AQ97">
        <f>VLOOKUP(AQ$20,'paste data'!$A$2:$CN$100,'graph data'!$AD97+2,FALSE)/'graph data'!$CE$21</f>
        <v>-0.0033258848267949137</v>
      </c>
      <c r="AR97">
        <f>VLOOKUP(AR$20,'paste data'!$A$2:$CN$100,'graph data'!$AD97+2,FALSE)/'graph data'!$CE$21</f>
        <v>0.02069051985812231</v>
      </c>
      <c r="AS97">
        <f>VLOOKUP(AS$20,'paste data'!$A$2:$CN$100,'graph data'!$AD97+2,FALSE)/'graph data'!$CE$21</f>
        <v>0.025990275712353274</v>
      </c>
      <c r="AT97">
        <f>VLOOKUP(AT$20,'paste data'!$A$2:$CN$100,'graph data'!$AD97+2,FALSE)/'graph data'!$CE$21</f>
        <v>0.16555864936591125</v>
      </c>
      <c r="AU97">
        <f>VLOOKUP(AU$20,'paste data'!$A$2:$CN$100,'graph data'!$AD97+2,FALSE)/'graph data'!$CE$21</f>
        <v>0.00785137964706783</v>
      </c>
      <c r="AV97">
        <f>VLOOKUP(AV$20,'paste data'!$A$2:$CN$100,'graph data'!$AD97+2,FALSE)/'graph data'!$CE$21</f>
        <v>0.00027295183060014645</v>
      </c>
      <c r="AW97">
        <f>VLOOKUP(AW$20,'paste data'!$A$2:$CN$100,'graph data'!$AD97+2,FALSE)/'graph data'!$CE$21</f>
        <v>0.028147827347574112</v>
      </c>
      <c r="AX97">
        <f>VLOOKUP(AX$20,'paste data'!$A$2:$CN$100,'graph data'!$AD97+2,FALSE)/'graph data'!$CE$21</f>
        <v>0.047009783792081476</v>
      </c>
      <c r="AY97">
        <f>VLOOKUP(AY$20,'paste data'!$A$2:$CN$100,'graph data'!$AD97+2,FALSE)/'graph data'!$CE$21</f>
        <v>0.22787426415883233</v>
      </c>
      <c r="AZ97">
        <f>VLOOKUP(AZ$20,'paste data'!$A$2:$CN$100,'graph data'!$AD97+2,FALSE)/'graph data'!$CE$21</f>
        <v>0.014945005893803846</v>
      </c>
      <c r="BA97">
        <f>VLOOKUP(BA$20,'paste data'!$A$2:$CN$100,'graph data'!$AD97+2,FALSE)/'graph data'!$CE$21</f>
        <v>-0.00359883665739506</v>
      </c>
      <c r="BB97">
        <f>VLOOKUP(BB$20,'paste data'!$A$2:$CN$100,'graph data'!$AD97+2,FALSE)/'graph data'!$CE$21</f>
        <v>-0.007457307489451802</v>
      </c>
      <c r="BC97">
        <f>VLOOKUP(BC$20,'paste data'!$A$2:$CN$100,'graph data'!$AD97+2,FALSE)/'graph data'!$CE$21</f>
        <v>-0.021019508079728202</v>
      </c>
      <c r="BD97">
        <f>VLOOKUP(BD$20,'paste data'!$A$2:$CN$100,'graph data'!$AD97+2,FALSE)/'graph data'!$CE$21</f>
        <v>-0.06231561479292111</v>
      </c>
      <c r="BE97">
        <f>VLOOKUP(BE$20,'paste data'!$A$2:$CN$100,'graph data'!$AD97+2,FALSE)/'graph data'!$CE$21</f>
        <v>-0.007093626246736014</v>
      </c>
      <c r="BG97">
        <f t="shared" si="30"/>
        <v>0.39789548552812376</v>
      </c>
      <c r="BH97">
        <f t="shared" si="31"/>
        <v>-0.11829121798476645</v>
      </c>
      <c r="BI97">
        <f t="shared" si="32"/>
        <v>0.38295047963431994</v>
      </c>
      <c r="BJ97">
        <f t="shared" si="33"/>
        <v>-0.11119759173803044</v>
      </c>
      <c r="BL97">
        <f t="shared" si="40"/>
        <v>76</v>
      </c>
      <c r="BM97">
        <f>VLOOKUP(BM$20,'paste data'!$A$2:$CN$100,'graph data'!$BL97+2,FALSE)/$CE$21</f>
        <v>0.6217644105254537</v>
      </c>
      <c r="BN97">
        <f>VLOOKUP(BN$20,'paste data'!$A$2:$CN$100,'graph data'!$BL97+2,FALSE)/$CE$21</f>
        <v>0.6518890542019974</v>
      </c>
      <c r="BO97">
        <f>VLOOKUP(BO$20,'paste data'!$A$2:$CN$100,'graph data'!$BL97+2,FALSE)/$CE$21</f>
        <v>0.1975137130509623</v>
      </c>
      <c r="BP97">
        <f>VLOOKUP(BP$20,'paste data'!$A$2:$CN$100,'graph data'!$BL97+2,FALSE)/$CE$21</f>
        <v>0.0006609686307988273</v>
      </c>
      <c r="BQ97">
        <f>VLOOKUP(BQ$20,'paste data'!$A$2:$CN$100,'graph data'!$BL97+2,FALSE)/$CE$21</f>
        <v>0.07717804846444574</v>
      </c>
      <c r="BR97">
        <f>VLOOKUP(BR$20,'paste data'!$A$2:$CN$100,'graph data'!$BL97+2,FALSE)/$CE$21</f>
        <v>0.11967469595571772</v>
      </c>
      <c r="BS97">
        <f>VLOOKUP(BS$20,'paste data'!$A$2:$CN$100,'graph data'!$BL97+2,FALSE)/$CE$21</f>
        <v>0.4543753411510351</v>
      </c>
      <c r="BT97">
        <f>VLOOKUP(BT$20,'paste data'!$A$2:$CN$100,'graph data'!$BL97+2,FALSE)/$CE$21</f>
        <v>0</v>
      </c>
      <c r="BU97">
        <f>VLOOKUP(BU$20,'paste data'!$A$2:$CN$100,'graph data'!$BL97+2,FALSE)/$CE$21</f>
        <v>0.04264020474124911</v>
      </c>
      <c r="BV97">
        <f>VLOOKUP(BV$20,'paste data'!$A$2:$CN$100,'graph data'!$BL97+2,FALSE)/$CE$21</f>
        <v>0.07640590880220269</v>
      </c>
      <c r="BW97">
        <f>VLOOKUP(BW$20,'paste data'!$A$2:$CN$100,'graph data'!$BL97+2,FALSE)/$CE$21</f>
        <v>0</v>
      </c>
      <c r="BX97">
        <f>VLOOKUP(BX$20,'paste data'!$A$2:$CN$100,'graph data'!$BL97+2,FALSE)/$CE$21</f>
        <v>0.411735136409786</v>
      </c>
      <c r="BY97">
        <f>VLOOKUP(BY$20,'paste data'!$A$2:$CN$100,'graph data'!$BL97+2,FALSE)/$CE$21</f>
        <v>0.03012464367654369</v>
      </c>
      <c r="BZ97">
        <f>VLOOKUP(BZ$20,'paste data'!$A$2:$CN$100,'graph data'!$BL97+2,FALSE)/$CE$21</f>
        <v>0.024496514715816074</v>
      </c>
      <c r="CA97">
        <f>VLOOKUP(CA$20,'paste data'!$A$2:$CN$100,'graph data'!$BL97+2,FALSE)/$CE$21</f>
        <v>0</v>
      </c>
      <c r="CB97">
        <f>VLOOKUP(CB$20,'paste data'!$A$2:$CN$100,'graph data'!$BL97+2,FALSE)/$CE$21</f>
        <v>0.005628128960727613</v>
      </c>
      <c r="CC97">
        <f t="shared" si="34"/>
        <v>0.48814104521198864</v>
      </c>
      <c r="CF97">
        <f>VLOOKUP(CF$20,'paste data'!$A$2:$CN$100,'graph data'!$BL97+2,FALSE)</f>
        <v>12955.538435210245</v>
      </c>
      <c r="CH97">
        <v>76</v>
      </c>
      <c r="CI97">
        <f>VLOOKUP(CI$20,'paste data'!$A$2:$CN$100,'graph data'!$CH97+2,FALSE)/'graph data'!$CE$21</f>
        <v>0.6217644105254537</v>
      </c>
      <c r="CJ97">
        <f>VLOOKUP(CJ$20,'paste data'!$A$2:$CN$100,'graph data'!$CH97+2,FALSE)/'graph data'!$CE$21</f>
        <v>0.2796042675433573</v>
      </c>
      <c r="CK97">
        <f>VLOOKUP(CK$20,'paste data'!$A$2:$CN$100,'graph data'!$CH97+2,FALSE)/'graph data'!$CE$21</f>
        <v>0.20092698240960874</v>
      </c>
      <c r="CL97">
        <f t="shared" si="35"/>
        <v>0.14123316057248766</v>
      </c>
      <c r="CM97">
        <f t="shared" si="41"/>
        <v>0.13392359460361747</v>
      </c>
      <c r="CN97">
        <f t="shared" si="42"/>
        <v>0.007309565968870125</v>
      </c>
      <c r="CO97" s="24">
        <f t="shared" si="43"/>
        <v>0</v>
      </c>
      <c r="CR97">
        <f>VLOOKUP(CR$20,'paste data'!$A$2:$CN$100,'graph data'!$CH97+2,FALSE)/'graph data'!$CE$21</f>
        <v>0.01710129950364477</v>
      </c>
      <c r="CS97">
        <f>VLOOKUP(CS$20,'paste data'!$A$2:$CN$100,'graph data'!$CH97+2,FALSE)/'graph data'!$CE$21</f>
        <v>0.009791733534774643</v>
      </c>
      <c r="CT97">
        <f>VLOOKUP(CT$20,'paste data'!$A$2:$CN$100,'graph data'!$CH97+2,FALSE)/'graph data'!$CE$21</f>
        <v>0.3867860191422975</v>
      </c>
      <c r="CU97">
        <f>VLOOKUP(CU$20,'paste data'!$A$2:$CN$100,'graph data'!$CH97+2,FALSE)/'graph data'!$CE$21</f>
        <v>0.25286242453868</v>
      </c>
      <c r="CV97">
        <f>VLOOKUP(CV$20,'paste data'!$A$2:$CN$100,'graph data'!$CH97+2,FALSE)/'graph data'!$CE$21</f>
        <v>0.00785137964706783</v>
      </c>
      <c r="CW97" s="8">
        <f t="shared" si="36"/>
        <v>0.40668526576647535</v>
      </c>
      <c r="CY97" s="5">
        <f t="shared" si="37"/>
        <v>0.24501104489161218</v>
      </c>
    </row>
    <row r="98" spans="1:103" ht="12.75">
      <c r="A98">
        <f t="shared" si="38"/>
        <v>77</v>
      </c>
      <c r="B98">
        <f>VLOOKUP(B$20,'paste data'!$A$2:$CN$100,'graph data'!$A98+2,FALSE)/'graph data'!$CE$21</f>
        <v>0.4933475213937772</v>
      </c>
      <c r="C98">
        <f>VLOOKUP(C$20,'paste data'!$A$2:$CN$100,'graph data'!$A98+2,FALSE)/'graph data'!$CE$21</f>
        <v>0.28782141334178746</v>
      </c>
      <c r="D98">
        <f>VLOOKUP(D$20,'paste data'!$A$2:$CN$100,'graph data'!$A98+2,FALSE)/'graph data'!$CE$21</f>
        <v>0.2055261080519897</v>
      </c>
      <c r="E98">
        <f>VLOOKUP(E$20,'paste data'!$A$2:$CN$100,'graph data'!$A98+2,FALSE)/'graph data'!$CE$21</f>
        <v>0.35020925921717405</v>
      </c>
      <c r="F98">
        <f>VLOOKUP(F$20,'paste data'!$A$2:$CN$100,'graph data'!$A98+2,FALSE)/'graph data'!$CE$21</f>
        <v>-0.14468315116518435</v>
      </c>
      <c r="G98">
        <f>VLOOKUP(G$20,'paste data'!$A$2:$CN$100,'graph data'!$A98+2,FALSE)/'graph data'!$CE$21</f>
        <v>-0.01925750527667588</v>
      </c>
      <c r="H98">
        <f>VLOOKUP(H$20,'paste data'!$A$2:$CN$100,'graph data'!$A98+2,FALSE)/'graph data'!$CE$21</f>
        <v>0.0006609686307988274</v>
      </c>
      <c r="I98">
        <f>VLOOKUP(I$20,'paste data'!$A$2:$CN$100,'graph data'!$A98+2,FALSE)/'graph data'!$CE$21</f>
        <v>0.32015778377849546</v>
      </c>
      <c r="J98">
        <f>VLOOKUP(J$20,'paste data'!$A$2:$CN$100,'graph data'!$A98+2,FALSE)/'graph data'!$CE$21</f>
        <v>-0.09697166178356563</v>
      </c>
      <c r="K98">
        <f>VLOOKUP(K$20,'paste data'!$A$2:$CN$100,'graph data'!$A98+2,FALSE)/'graph data'!$CE$21</f>
        <v>0</v>
      </c>
      <c r="L98">
        <f>VLOOKUP(L$20,'paste data'!$A$2:$CN$100,'graph data'!$A98+2,FALSE)/'graph data'!$CE$21</f>
        <v>0</v>
      </c>
      <c r="M98">
        <f>VLOOKUP(M$20,'paste data'!$A$2:$CN$100,'graph data'!$A98+2,FALSE)/'graph data'!$CE$21</f>
        <v>0</v>
      </c>
      <c r="N98">
        <f>VLOOKUP(N$20,'paste data'!$A$2:$CN$100,'graph data'!$A98+2,FALSE)/'graph data'!$CE$21</f>
        <v>-0.01925750527667588</v>
      </c>
      <c r="O98">
        <f>VLOOKUP(O$20,'paste data'!$A$2:$CN$100,'graph data'!$A98+2,FALSE)/'graph data'!$CE$21</f>
        <v>0.0655783433238617</v>
      </c>
      <c r="P98">
        <f>VLOOKUP(P$20,'paste data'!$A$2:$CN$100,'graph data'!$A98+2,FALSE)/'graph data'!$CE$21</f>
        <v>0.004861137070971582</v>
      </c>
      <c r="Q98">
        <f>VLOOKUP(Q$20,'paste data'!$A$2:$CN$100,'graph data'!$A98+2,FALSE)/'graph data'!$CE$21</f>
        <v>0.029804153210098827</v>
      </c>
      <c r="R98">
        <f>VLOOKUP(R$20,'paste data'!$A$2:$CN$100,'graph data'!$A98+2,FALSE)/'graph data'!$CE$21</f>
        <v>0.12453997972373348</v>
      </c>
      <c r="S98">
        <f>VLOOKUP(S$20,'paste data'!$A$2:$CN$100,'graph data'!$A98+2,FALSE)/'graph data'!$CE$21</f>
        <v>0.0006609686307988274</v>
      </c>
      <c r="T98">
        <f>VLOOKUP(T$20,'paste data'!$A$2:$CN$100,'graph data'!$A98+2,FALSE)/'graph data'!$CE$21</f>
        <v>0.07886187257427392</v>
      </c>
      <c r="U98">
        <f>VLOOKUP(U$20,'paste data'!$A$2:$CN$100,'graph data'!$A98+2,FALSE)/'graph data'!$CE$21</f>
        <v>0.005288082336228272</v>
      </c>
      <c r="V98">
        <f>VLOOKUP(V$20,'paste data'!$A$2:$CN$100,'graph data'!$A98+2,FALSE)/'graph data'!$CE$21</f>
        <v>0.11967469595571763</v>
      </c>
      <c r="W98">
        <f>VLOOKUP(W$20,'paste data'!$A$2:$CN$100,'graph data'!$A98+2,FALSE)/'graph data'!$CE$21</f>
        <v>0.1457236397201554</v>
      </c>
      <c r="X98">
        <f>VLOOKUP(X$20,'paste data'!$A$2:$CN$100,'graph data'!$A98+2,FALSE)/'graph data'!$CE$21</f>
        <v>-0.01991847390747471</v>
      </c>
      <c r="Y98">
        <f>VLOOKUP(Y$20,'paste data'!$A$2:$CN$100,'graph data'!$A98+2,FALSE)/'graph data'!$CE$21</f>
        <v>-0.013283529250412223</v>
      </c>
      <c r="Z98">
        <f>VLOOKUP(Z$20,'paste data'!$A$2:$CN$100,'graph data'!$A98+2,FALSE)/'graph data'!$CE$21</f>
        <v>-0.0004269452652566908</v>
      </c>
      <c r="AA98">
        <f>VLOOKUP(AA$20,'paste data'!$A$2:$CN$100,'graph data'!$A98+2,FALSE)/'graph data'!$CE$21</f>
        <v>-0.0898705427456188</v>
      </c>
      <c r="AB98">
        <f>VLOOKUP(AB$20,'paste data'!$A$2:$CN$100,'graph data'!$A98+2,FALSE)/'graph data'!$CE$21</f>
        <v>-0.021183659996421907</v>
      </c>
      <c r="AD98">
        <f t="shared" si="39"/>
        <v>77</v>
      </c>
      <c r="AE98">
        <f>VLOOKUP(AE$20,'paste data'!$A$2:$CN$100,'graph data'!$AD98+2,FALSE)/'graph data'!$CE$21</f>
        <v>0.28782141334178746</v>
      </c>
      <c r="AF98">
        <f>VLOOKUP(AF$20,'paste data'!$A$2:$CN$100,'graph data'!$AD98+2,FALSE)/'graph data'!$CE$21</f>
        <v>0.4011618309094423</v>
      </c>
      <c r="AG98">
        <f>VLOOKUP(AG$20,'paste data'!$A$2:$CN$100,'graph data'!$AD98+2,FALSE)/'graph data'!$CE$21</f>
        <v>-0.11334041756765484</v>
      </c>
      <c r="AH98">
        <f>VLOOKUP(AH$20,'paste data'!$A$2:$CN$100,'graph data'!$AD98+2,FALSE)/'graph data'!$CE$21</f>
        <v>0.06463529134685764</v>
      </c>
      <c r="AI98">
        <f>VLOOKUP(AI$20,'paste data'!$A$2:$CN$100,'graph data'!$AD98+2,FALSE)/'graph data'!$CE$21</f>
        <v>0.08100404713094685</v>
      </c>
      <c r="AJ98">
        <f>VLOOKUP(AJ$20,'paste data'!$A$2:$CN$100,'graph data'!$AD98+2,FALSE)/'graph data'!$CE$21</f>
        <v>-0.0163687557840892</v>
      </c>
      <c r="AK98">
        <f>VLOOKUP(AK$20,'paste data'!$A$2:$CN$100,'graph data'!$AD98+2,FALSE)/'graph data'!$CE$21</f>
        <v>0.22318612199492982</v>
      </c>
      <c r="AL98">
        <f>VLOOKUP(AL$20,'paste data'!$A$2:$CN$100,'graph data'!$AD98+2,FALSE)/'graph data'!$CE$21</f>
        <v>0.32015778377849546</v>
      </c>
      <c r="AM98">
        <f>VLOOKUP(AM$20,'paste data'!$A$2:$CN$100,'graph data'!$AD98+2,FALSE)/'graph data'!$CE$21</f>
        <v>-0.09697166178356563</v>
      </c>
      <c r="AN98">
        <f>VLOOKUP(AN$20,'paste data'!$A$2:$CN$100,'graph data'!$AD98+2,FALSE)/'graph data'!$CE$21</f>
        <v>0</v>
      </c>
      <c r="AO98">
        <f>VLOOKUP(AO$20,'paste data'!$A$2:$CN$100,'graph data'!$AD98+2,FALSE)/'graph data'!$CE$21</f>
        <v>0</v>
      </c>
      <c r="AP98">
        <f>VLOOKUP(AP$20,'paste data'!$A$2:$CN$100,'graph data'!$AD98+2,FALSE)/'graph data'!$CE$21</f>
        <v>0</v>
      </c>
      <c r="AQ98">
        <f>VLOOKUP(AQ$20,'paste data'!$A$2:$CN$100,'graph data'!$AD98+2,FALSE)/'graph data'!$CE$21</f>
        <v>-0.0028592561711611253</v>
      </c>
      <c r="AR98">
        <f>VLOOKUP(AR$20,'paste data'!$A$2:$CN$100,'graph data'!$AD98+2,FALSE)/'graph data'!$CE$21</f>
        <v>0.021643399079664855</v>
      </c>
      <c r="AS98">
        <f>VLOOKUP(AS$20,'paste data'!$A$2:$CN$100,'graph data'!$AD98+2,FALSE)/'graph data'!$CE$21</f>
        <v>0.02689069930976858</v>
      </c>
      <c r="AT98">
        <f>VLOOKUP(AT$20,'paste data'!$A$2:$CN$100,'graph data'!$AD98+2,FALSE)/'graph data'!$CE$21</f>
        <v>0.16958336300548818</v>
      </c>
      <c r="AU98">
        <f>VLOOKUP(AU$20,'paste data'!$A$2:$CN$100,'graph data'!$AD98+2,FALSE)/'graph data'!$CE$21</f>
        <v>0.007927916771169326</v>
      </c>
      <c r="AV98">
        <f>VLOOKUP(AV$20,'paste data'!$A$2:$CN$100,'graph data'!$AD98+2,FALSE)/'graph data'!$CE$21</f>
        <v>0.00030480008002430764</v>
      </c>
      <c r="AW98">
        <f>VLOOKUP(AW$20,'paste data'!$A$2:$CN$100,'graph data'!$AD98+2,FALSE)/'graph data'!$CE$21</f>
        <v>0.0288929365911</v>
      </c>
      <c r="AX98">
        <f>VLOOKUP(AX$20,'paste data'!$A$2:$CN$100,'graph data'!$AD98+2,FALSE)/'graph data'!$CE$21</f>
        <v>0.046857543821099336</v>
      </c>
      <c r="AY98">
        <f>VLOOKUP(AY$20,'paste data'!$A$2:$CN$100,'graph data'!$AD98+2,FALSE)/'graph data'!$CE$21</f>
        <v>0.22974513024061308</v>
      </c>
      <c r="AZ98">
        <f>VLOOKUP(AZ$20,'paste data'!$A$2:$CN$100,'graph data'!$AD98+2,FALSE)/'graph data'!$CE$21</f>
        <v>0.014357373045658728</v>
      </c>
      <c r="BA98">
        <f>VLOOKUP(BA$20,'paste data'!$A$2:$CN$100,'graph data'!$AD98+2,FALSE)/'graph data'!$CE$21</f>
        <v>-0.003164056251185433</v>
      </c>
      <c r="BB98">
        <f>VLOOKUP(BB$20,'paste data'!$A$2:$CN$100,'graph data'!$AD98+2,FALSE)/'graph data'!$CE$21</f>
        <v>-0.007249537511435145</v>
      </c>
      <c r="BC98">
        <f>VLOOKUP(BC$20,'paste data'!$A$2:$CN$100,'graph data'!$AD98+2,FALSE)/'graph data'!$CE$21</f>
        <v>-0.019966844511330756</v>
      </c>
      <c r="BD98">
        <f>VLOOKUP(BD$20,'paste data'!$A$2:$CN$100,'graph data'!$AD98+2,FALSE)/'graph data'!$CE$21</f>
        <v>-0.06016176723512489</v>
      </c>
      <c r="BE98">
        <f>VLOOKUP(BE$20,'paste data'!$A$2:$CN$100,'graph data'!$AD98+2,FALSE)/'graph data'!$CE$21</f>
        <v>-0.006429456274489403</v>
      </c>
      <c r="BG98">
        <f t="shared" si="30"/>
        <v>0.4011618309094423</v>
      </c>
      <c r="BH98">
        <f t="shared" si="31"/>
        <v>-0.11334041756765484</v>
      </c>
      <c r="BI98">
        <f t="shared" si="32"/>
        <v>0.3868044578637836</v>
      </c>
      <c r="BJ98">
        <f t="shared" si="33"/>
        <v>-0.10691096129316544</v>
      </c>
      <c r="BL98">
        <f t="shared" si="40"/>
        <v>77</v>
      </c>
      <c r="BM98">
        <f>VLOOKUP(BM$20,'paste data'!$A$2:$CN$100,'graph data'!$BL98+2,FALSE)/$CE$21</f>
        <v>0.6282567728574785</v>
      </c>
      <c r="BN98">
        <f>VLOOKUP(BN$20,'paste data'!$A$2:$CN$100,'graph data'!$BL98+2,FALSE)/$CE$21</f>
        <v>0.6542204191606554</v>
      </c>
      <c r="BO98">
        <f>VLOOKUP(BO$20,'paste data'!$A$2:$CN$100,'graph data'!$BL98+2,FALSE)/$CE$21</f>
        <v>0.19919753716079047</v>
      </c>
      <c r="BP98">
        <f>VLOOKUP(BP$20,'paste data'!$A$2:$CN$100,'graph data'!$BL98+2,FALSE)/$CE$21</f>
        <v>0.0006609686307988273</v>
      </c>
      <c r="BQ98">
        <f>VLOOKUP(BQ$20,'paste data'!$A$2:$CN$100,'graph data'!$BL98+2,FALSE)/$CE$21</f>
        <v>0.0788618725742739</v>
      </c>
      <c r="BR98">
        <f>VLOOKUP(BR$20,'paste data'!$A$2:$CN$100,'graph data'!$BL98+2,FALSE)/$CE$21</f>
        <v>0.11967469595571772</v>
      </c>
      <c r="BS98">
        <f>VLOOKUP(BS$20,'paste data'!$A$2:$CN$100,'graph data'!$BL98+2,FALSE)/$CE$21</f>
        <v>0.4550228819998649</v>
      </c>
      <c r="BT98">
        <f>VLOOKUP(BT$20,'paste data'!$A$2:$CN$100,'graph data'!$BL98+2,FALSE)/$CE$21</f>
        <v>0</v>
      </c>
      <c r="BU98">
        <f>VLOOKUP(BU$20,'paste data'!$A$2:$CN$100,'graph data'!$BL98+2,FALSE)/$CE$21</f>
        <v>0.04361877534086628</v>
      </c>
      <c r="BV98">
        <f>VLOOKUP(BV$20,'paste data'!$A$2:$CN$100,'graph data'!$BL98+2,FALSE)/$CE$21</f>
        <v>0.07597728964475173</v>
      </c>
      <c r="BW98">
        <f>VLOOKUP(BW$20,'paste data'!$A$2:$CN$100,'graph data'!$BL98+2,FALSE)/$CE$21</f>
        <v>0</v>
      </c>
      <c r="BX98">
        <f>VLOOKUP(BX$20,'paste data'!$A$2:$CN$100,'graph data'!$BL98+2,FALSE)/$CE$21</f>
        <v>0.4114041066589986</v>
      </c>
      <c r="BY98">
        <f>VLOOKUP(BY$20,'paste data'!$A$2:$CN$100,'graph data'!$BL98+2,FALSE)/$CE$21</f>
        <v>0.02596364630317701</v>
      </c>
      <c r="BZ98">
        <f>VLOOKUP(BZ$20,'paste data'!$A$2:$CN$100,'graph data'!$BL98+2,FALSE)/$CE$21</f>
        <v>0.021538908446616906</v>
      </c>
      <c r="CA98">
        <f>VLOOKUP(CA$20,'paste data'!$A$2:$CN$100,'graph data'!$BL98+2,FALSE)/$CE$21</f>
        <v>0</v>
      </c>
      <c r="CB98">
        <f>VLOOKUP(CB$20,'paste data'!$A$2:$CN$100,'graph data'!$BL98+2,FALSE)/$CE$21</f>
        <v>0.004424737856560105</v>
      </c>
      <c r="CC98">
        <f t="shared" si="34"/>
        <v>0.4873813963037503</v>
      </c>
      <c r="CF98">
        <f>VLOOKUP(CF$20,'paste data'!$A$2:$CN$100,'graph data'!$BL98+2,FALSE)</f>
        <v>11166.041371667021</v>
      </c>
      <c r="CH98">
        <v>77</v>
      </c>
      <c r="CI98">
        <f>VLOOKUP(CI$20,'paste data'!$A$2:$CN$100,'graph data'!$CH98+2,FALSE)/'graph data'!$CE$21</f>
        <v>0.6282567728574785</v>
      </c>
      <c r="CJ98">
        <f>VLOOKUP(CJ$20,'paste data'!$A$2:$CN$100,'graph data'!$CH98+2,FALSE)/'graph data'!$CE$21</f>
        <v>0.28782141334178746</v>
      </c>
      <c r="CK98">
        <f>VLOOKUP(CK$20,'paste data'!$A$2:$CN$100,'graph data'!$CH98+2,FALSE)/'graph data'!$CE$21</f>
        <v>0.2055261080519897</v>
      </c>
      <c r="CL98">
        <f t="shared" si="35"/>
        <v>0.13490925146370134</v>
      </c>
      <c r="CM98">
        <f t="shared" si="41"/>
        <v>0.127813396917429</v>
      </c>
      <c r="CN98">
        <f t="shared" si="42"/>
        <v>0.007095854546272297</v>
      </c>
      <c r="CO98" s="24">
        <f t="shared" si="43"/>
        <v>0</v>
      </c>
      <c r="CR98">
        <f>VLOOKUP(CR$20,'paste data'!$A$2:$CN$100,'graph data'!$CH98+2,FALSE)/'graph data'!$CE$21</f>
        <v>0.016601304967613466</v>
      </c>
      <c r="CS98">
        <f>VLOOKUP(CS$20,'paste data'!$A$2:$CN$100,'graph data'!$CH98+2,FALSE)/'graph data'!$CE$21</f>
        <v>0.009505450421341169</v>
      </c>
      <c r="CT98">
        <f>VLOOKUP(CT$20,'paste data'!$A$2:$CN$100,'graph data'!$CH98+2,FALSE)/'graph data'!$CE$21</f>
        <v>0.38858457392838247</v>
      </c>
      <c r="CU98">
        <f>VLOOKUP(CU$20,'paste data'!$A$2:$CN$100,'graph data'!$CH98+2,FALSE)/'graph data'!$CE$21</f>
        <v>0.2607711770109535</v>
      </c>
      <c r="CV98">
        <f>VLOOKUP(CV$20,'paste data'!$A$2:$CN$100,'graph data'!$CH98+2,FALSE)/'graph data'!$CE$21</f>
        <v>0.007927916771169326</v>
      </c>
      <c r="CW98" s="8">
        <f t="shared" si="36"/>
        <v>0.4150710159874552</v>
      </c>
      <c r="CY98" s="5">
        <f t="shared" si="37"/>
        <v>0.25284326023978415</v>
      </c>
    </row>
    <row r="99" spans="1:103" ht="12.75">
      <c r="A99">
        <f t="shared" si="38"/>
        <v>78</v>
      </c>
      <c r="B99">
        <f>VLOOKUP(B$20,'paste data'!$A$2:$CN$100,'graph data'!$A99+2,FALSE)/'graph data'!$CE$21</f>
        <v>0.5037086120689944</v>
      </c>
      <c r="C99">
        <f>VLOOKUP(C$20,'paste data'!$A$2:$CN$100,'graph data'!$A99+2,FALSE)/'graph data'!$CE$21</f>
        <v>0.29620951389643435</v>
      </c>
      <c r="D99">
        <f>VLOOKUP(D$20,'paste data'!$A$2:$CN$100,'graph data'!$A99+2,FALSE)/'graph data'!$CE$21</f>
        <v>0.20749909817256001</v>
      </c>
      <c r="E99">
        <f>VLOOKUP(E$20,'paste data'!$A$2:$CN$100,'graph data'!$A99+2,FALSE)/'graph data'!$CE$21</f>
        <v>0.3524179494730748</v>
      </c>
      <c r="F99">
        <f>VLOOKUP(F$20,'paste data'!$A$2:$CN$100,'graph data'!$A99+2,FALSE)/'graph data'!$CE$21</f>
        <v>-0.14491885130051482</v>
      </c>
      <c r="G99">
        <f>VLOOKUP(G$20,'paste data'!$A$2:$CN$100,'graph data'!$A99+2,FALSE)/'graph data'!$CE$21</f>
        <v>-0.01938210924690386</v>
      </c>
      <c r="H99">
        <f>VLOOKUP(H$20,'paste data'!$A$2:$CN$100,'graph data'!$A99+2,FALSE)/'graph data'!$CE$21</f>
        <v>0.0006609686307988274</v>
      </c>
      <c r="I99">
        <f>VLOOKUP(I$20,'paste data'!$A$2:$CN$100,'graph data'!$A99+2,FALSE)/'graph data'!$CE$21</f>
        <v>0.32290954514576514</v>
      </c>
      <c r="J99">
        <f>VLOOKUP(J$20,'paste data'!$A$2:$CN$100,'graph data'!$A99+2,FALSE)/'graph data'!$CE$21</f>
        <v>-0.09336104942878463</v>
      </c>
      <c r="K99">
        <f>VLOOKUP(K$20,'paste data'!$A$2:$CN$100,'graph data'!$A99+2,FALSE)/'graph data'!$CE$21</f>
        <v>0</v>
      </c>
      <c r="L99">
        <f>VLOOKUP(L$20,'paste data'!$A$2:$CN$100,'graph data'!$A99+2,FALSE)/'graph data'!$CE$21</f>
        <v>0</v>
      </c>
      <c r="M99">
        <f>VLOOKUP(M$20,'paste data'!$A$2:$CN$100,'graph data'!$A99+2,FALSE)/'graph data'!$CE$21</f>
        <v>0</v>
      </c>
      <c r="N99">
        <f>VLOOKUP(N$20,'paste data'!$A$2:$CN$100,'graph data'!$A99+2,FALSE)/'graph data'!$CE$21</f>
        <v>-0.01938210924690386</v>
      </c>
      <c r="O99">
        <f>VLOOKUP(O$20,'paste data'!$A$2:$CN$100,'graph data'!$A99+2,FALSE)/'graph data'!$CE$21</f>
        <v>0.06792386189589761</v>
      </c>
      <c r="P99">
        <f>VLOOKUP(P$20,'paste data'!$A$2:$CN$100,'graph data'!$A99+2,FALSE)/'graph data'!$CE$21</f>
        <v>0.0047470928897286975</v>
      </c>
      <c r="Q99">
        <f>VLOOKUP(Q$20,'paste data'!$A$2:$CN$100,'graph data'!$A99+2,FALSE)/'graph data'!$CE$21</f>
        <v>0.02924195017746232</v>
      </c>
      <c r="R99">
        <f>VLOOKUP(R$20,'paste data'!$A$2:$CN$100,'graph data'!$A99+2,FALSE)/'graph data'!$CE$21</f>
        <v>0.12496830245637523</v>
      </c>
      <c r="S99">
        <f>VLOOKUP(S$20,'paste data'!$A$2:$CN$100,'graph data'!$A99+2,FALSE)/'graph data'!$CE$21</f>
        <v>0.0006609686307988274</v>
      </c>
      <c r="T99">
        <f>VLOOKUP(T$20,'paste data'!$A$2:$CN$100,'graph data'!$A99+2,FALSE)/'graph data'!$CE$21</f>
        <v>0.0806437911271938</v>
      </c>
      <c r="U99">
        <f>VLOOKUP(U$20,'paste data'!$A$2:$CN$100,'graph data'!$A99+2,FALSE)/'graph data'!$CE$21</f>
        <v>0.005159715502841388</v>
      </c>
      <c r="V99">
        <f>VLOOKUP(V$20,'paste data'!$A$2:$CN$100,'graph data'!$A99+2,FALSE)/'graph data'!$CE$21</f>
        <v>0.11967469595571763</v>
      </c>
      <c r="W99">
        <f>VLOOKUP(W$20,'paste data'!$A$2:$CN$100,'graph data'!$A99+2,FALSE)/'graph data'!$CE$21</f>
        <v>0.1462787782565232</v>
      </c>
      <c r="X99">
        <f>VLOOKUP(X$20,'paste data'!$A$2:$CN$100,'graph data'!$A99+2,FALSE)/'graph data'!$CE$21</f>
        <v>-0.020043077877702688</v>
      </c>
      <c r="Y99">
        <f>VLOOKUP(Y$20,'paste data'!$A$2:$CN$100,'graph data'!$A99+2,FALSE)/'graph data'!$CE$21</f>
        <v>-0.012719929231296195</v>
      </c>
      <c r="Z99">
        <f>VLOOKUP(Z$20,'paste data'!$A$2:$CN$100,'graph data'!$A99+2,FALSE)/'graph data'!$CE$21</f>
        <v>-0.0004126226131126899</v>
      </c>
      <c r="AA99">
        <f>VLOOKUP(AA$20,'paste data'!$A$2:$CN$100,'graph data'!$A99+2,FALSE)/'graph data'!$CE$21</f>
        <v>-0.09043274577825532</v>
      </c>
      <c r="AB99">
        <f>VLOOKUP(AB$20,'paste data'!$A$2:$CN$100,'graph data'!$A99+2,FALSE)/'graph data'!$CE$21</f>
        <v>-0.021310475800147943</v>
      </c>
      <c r="AD99">
        <f t="shared" si="39"/>
        <v>78</v>
      </c>
      <c r="AE99">
        <f>VLOOKUP(AE$20,'paste data'!$A$2:$CN$100,'graph data'!$AD99+2,FALSE)/'graph data'!$CE$21</f>
        <v>0.29620951389643435</v>
      </c>
      <c r="AF99">
        <f>VLOOKUP(AF$20,'paste data'!$A$2:$CN$100,'graph data'!$AD99+2,FALSE)/'graph data'!$CE$21</f>
        <v>0.40546080882744606</v>
      </c>
      <c r="AG99">
        <f>VLOOKUP(AG$20,'paste data'!$A$2:$CN$100,'graph data'!$AD99+2,FALSE)/'graph data'!$CE$21</f>
        <v>-0.10925129493101168</v>
      </c>
      <c r="AH99">
        <f>VLOOKUP(AH$20,'paste data'!$A$2:$CN$100,'graph data'!$AD99+2,FALSE)/'graph data'!$CE$21</f>
        <v>0.06666101817945383</v>
      </c>
      <c r="AI99">
        <f>VLOOKUP(AI$20,'paste data'!$A$2:$CN$100,'graph data'!$AD99+2,FALSE)/'graph data'!$CE$21</f>
        <v>0.08255126368168088</v>
      </c>
      <c r="AJ99">
        <f>VLOOKUP(AJ$20,'paste data'!$A$2:$CN$100,'graph data'!$AD99+2,FALSE)/'graph data'!$CE$21</f>
        <v>-0.015890245502227056</v>
      </c>
      <c r="AK99">
        <f>VLOOKUP(AK$20,'paste data'!$A$2:$CN$100,'graph data'!$AD99+2,FALSE)/'graph data'!$CE$21</f>
        <v>0.22954849571698055</v>
      </c>
      <c r="AL99">
        <f>VLOOKUP(AL$20,'paste data'!$A$2:$CN$100,'graph data'!$AD99+2,FALSE)/'graph data'!$CE$21</f>
        <v>0.32290954514576514</v>
      </c>
      <c r="AM99">
        <f>VLOOKUP(AM$20,'paste data'!$A$2:$CN$100,'graph data'!$AD99+2,FALSE)/'graph data'!$CE$21</f>
        <v>-0.09336104942878463</v>
      </c>
      <c r="AN99">
        <f>VLOOKUP(AN$20,'paste data'!$A$2:$CN$100,'graph data'!$AD99+2,FALSE)/'graph data'!$CE$21</f>
        <v>0</v>
      </c>
      <c r="AO99">
        <f>VLOOKUP(AO$20,'paste data'!$A$2:$CN$100,'graph data'!$AD99+2,FALSE)/'graph data'!$CE$21</f>
        <v>0</v>
      </c>
      <c r="AP99">
        <f>VLOOKUP(AP$20,'paste data'!$A$2:$CN$100,'graph data'!$AD99+2,FALSE)/'graph data'!$CE$21</f>
        <v>0</v>
      </c>
      <c r="AQ99">
        <f>VLOOKUP(AQ$20,'paste data'!$A$2:$CN$100,'graph data'!$AD99+2,FALSE)/'graph data'!$CE$21</f>
        <v>-0.002555591387073353</v>
      </c>
      <c r="AR99">
        <f>VLOOKUP(AR$20,'paste data'!$A$2:$CN$100,'graph data'!$AD99+2,FALSE)/'graph data'!$CE$21</f>
        <v>0.02252872551752536</v>
      </c>
      <c r="AS99">
        <f>VLOOKUP(AS$20,'paste data'!$A$2:$CN$100,'graph data'!$AD99+2,FALSE)/'graph data'!$CE$21</f>
        <v>0.027695448984363772</v>
      </c>
      <c r="AT99">
        <f>VLOOKUP(AT$20,'paste data'!$A$2:$CN$100,'graph data'!$AD99+2,FALSE)/'graph data'!$CE$21</f>
        <v>0.1736733285722956</v>
      </c>
      <c r="AU99">
        <f>VLOOKUP(AU$20,'paste data'!$A$2:$CN$100,'graph data'!$AD99+2,FALSE)/'graph data'!$CE$21</f>
        <v>0.008206584029869167</v>
      </c>
      <c r="AV99">
        <f>VLOOKUP(AV$20,'paste data'!$A$2:$CN$100,'graph data'!$AD99+2,FALSE)/'graph data'!$CE$21</f>
        <v>0.00034123380490820533</v>
      </c>
      <c r="AW99">
        <f>VLOOKUP(AW$20,'paste data'!$A$2:$CN$100,'graph data'!$AD99+2,FALSE)/'graph data'!$CE$21</f>
        <v>0.029676442404827766</v>
      </c>
      <c r="AX99">
        <f>VLOOKUP(AX$20,'paste data'!$A$2:$CN$100,'graph data'!$AD99+2,FALSE)/'graph data'!$CE$21</f>
        <v>0.04681141352640817</v>
      </c>
      <c r="AY99">
        <f>VLOOKUP(AY$20,'paste data'!$A$2:$CN$100,'graph data'!$AD99+2,FALSE)/'graph data'!$CE$21</f>
        <v>0.23219410036628244</v>
      </c>
      <c r="AZ99">
        <f>VLOOKUP(AZ$20,'paste data'!$A$2:$CN$100,'graph data'!$AD99+2,FALSE)/'graph data'!$CE$21</f>
        <v>0.013886355043338591</v>
      </c>
      <c r="BA99">
        <f>VLOOKUP(BA$20,'paste data'!$A$2:$CN$100,'graph data'!$AD99+2,FALSE)/'graph data'!$CE$21</f>
        <v>-0.0028968251919815583</v>
      </c>
      <c r="BB99">
        <f>VLOOKUP(BB$20,'paste data'!$A$2:$CN$100,'graph data'!$AD99+2,FALSE)/'graph data'!$CE$21</f>
        <v>-0.007147716887302406</v>
      </c>
      <c r="BC99">
        <f>VLOOKUP(BC$20,'paste data'!$A$2:$CN$100,'graph data'!$AD99+2,FALSE)/'graph data'!$CE$21</f>
        <v>-0.019115964542044398</v>
      </c>
      <c r="BD99">
        <f>VLOOKUP(BD$20,'paste data'!$A$2:$CN$100,'graph data'!$AD99+2,FALSE)/'graph data'!$CE$21</f>
        <v>-0.058520771793986855</v>
      </c>
      <c r="BE99">
        <f>VLOOKUP(BE$20,'paste data'!$A$2:$CN$100,'graph data'!$AD99+2,FALSE)/'graph data'!$CE$21</f>
        <v>-0.0056797710134694245</v>
      </c>
      <c r="BG99">
        <f t="shared" si="30"/>
        <v>0.40546080882744606</v>
      </c>
      <c r="BH99">
        <f t="shared" si="31"/>
        <v>-0.10925129493101168</v>
      </c>
      <c r="BI99">
        <f t="shared" si="32"/>
        <v>0.3915744537841075</v>
      </c>
      <c r="BJ99">
        <f t="shared" si="33"/>
        <v>-0.10357152391754226</v>
      </c>
      <c r="BL99">
        <f t="shared" si="40"/>
        <v>78</v>
      </c>
      <c r="BM99">
        <f>VLOOKUP(BM$20,'paste data'!$A$2:$CN$100,'graph data'!$BL99+2,FALSE)/$CE$21</f>
        <v>0.6352082050854878</v>
      </c>
      <c r="BN99">
        <f>VLOOKUP(BN$20,'paste data'!$A$2:$CN$100,'graph data'!$BL99+2,FALSE)/$CE$21</f>
        <v>0.6577208162008024</v>
      </c>
      <c r="BO99">
        <f>VLOOKUP(BO$20,'paste data'!$A$2:$CN$100,'graph data'!$BL99+2,FALSE)/$CE$21</f>
        <v>0.2009794557137103</v>
      </c>
      <c r="BP99">
        <f>VLOOKUP(BP$20,'paste data'!$A$2:$CN$100,'graph data'!$BL99+2,FALSE)/$CE$21</f>
        <v>0.0006609686307988273</v>
      </c>
      <c r="BQ99">
        <f>VLOOKUP(BQ$20,'paste data'!$A$2:$CN$100,'graph data'!$BL99+2,FALSE)/$CE$21</f>
        <v>0.08064379112719375</v>
      </c>
      <c r="BR99">
        <f>VLOOKUP(BR$20,'paste data'!$A$2:$CN$100,'graph data'!$BL99+2,FALSE)/$CE$21</f>
        <v>0.11967469595571772</v>
      </c>
      <c r="BS99">
        <f>VLOOKUP(BS$20,'paste data'!$A$2:$CN$100,'graph data'!$BL99+2,FALSE)/$CE$21</f>
        <v>0.456741360487092</v>
      </c>
      <c r="BT99">
        <f>VLOOKUP(BT$20,'paste data'!$A$2:$CN$100,'graph data'!$BL99+2,FALSE)/$CE$21</f>
        <v>0.0007178967464498172</v>
      </c>
      <c r="BU99">
        <f>VLOOKUP(BU$20,'paste data'!$A$2:$CN$100,'graph data'!$BL99+2,FALSE)/$CE$21</f>
        <v>0.044659577739958434</v>
      </c>
      <c r="BV99">
        <f>VLOOKUP(BV$20,'paste data'!$A$2:$CN$100,'graph data'!$BL99+2,FALSE)/$CE$21</f>
        <v>0.0756275393155261</v>
      </c>
      <c r="BW99">
        <f>VLOOKUP(BW$20,'paste data'!$A$2:$CN$100,'graph data'!$BL99+2,FALSE)/$CE$21</f>
        <v>0</v>
      </c>
      <c r="BX99">
        <f>VLOOKUP(BX$20,'paste data'!$A$2:$CN$100,'graph data'!$BL99+2,FALSE)/$CE$21</f>
        <v>0.41136388600068374</v>
      </c>
      <c r="BY99">
        <f>VLOOKUP(BY$20,'paste data'!$A$2:$CN$100,'graph data'!$BL99+2,FALSE)/$CE$21</f>
        <v>0.02251261111531458</v>
      </c>
      <c r="BZ99">
        <f>VLOOKUP(BZ$20,'paste data'!$A$2:$CN$100,'graph data'!$BL99+2,FALSE)/$CE$21</f>
        <v>0.01910930735068786</v>
      </c>
      <c r="CA99">
        <f>VLOOKUP(CA$20,'paste data'!$A$2:$CN$100,'graph data'!$BL99+2,FALSE)/$CE$21</f>
        <v>0</v>
      </c>
      <c r="CB99">
        <f>VLOOKUP(CB$20,'paste data'!$A$2:$CN$100,'graph data'!$BL99+2,FALSE)/$CE$21</f>
        <v>0.0034033037646267186</v>
      </c>
      <c r="CC99">
        <f t="shared" si="34"/>
        <v>0.48699142531620987</v>
      </c>
      <c r="CF99">
        <f>VLOOKUP(CF$20,'paste data'!$A$2:$CN$100,'graph data'!$BL99+2,FALSE)</f>
        <v>9681.873807805416</v>
      </c>
      <c r="CH99">
        <v>78</v>
      </c>
      <c r="CI99">
        <f>VLOOKUP(CI$20,'paste data'!$A$2:$CN$100,'graph data'!$CH99+2,FALSE)/'graph data'!$CE$21</f>
        <v>0.6352082050854878</v>
      </c>
      <c r="CJ99">
        <f>VLOOKUP(CJ$20,'paste data'!$A$2:$CN$100,'graph data'!$CH99+2,FALSE)/'graph data'!$CE$21</f>
        <v>0.29620951389643435</v>
      </c>
      <c r="CK99">
        <f>VLOOKUP(CK$20,'paste data'!$A$2:$CN$100,'graph data'!$CH99+2,FALSE)/'graph data'!$CE$21</f>
        <v>0.20749909817256001</v>
      </c>
      <c r="CL99">
        <f t="shared" si="35"/>
        <v>0.13149959301649344</v>
      </c>
      <c r="CM99">
        <f t="shared" si="41"/>
        <v>0.12458522780195513</v>
      </c>
      <c r="CN99">
        <f t="shared" si="42"/>
        <v>0.0069143652145382505</v>
      </c>
      <c r="CO99" s="24">
        <f t="shared" si="43"/>
        <v>0</v>
      </c>
      <c r="CR99">
        <f>VLOOKUP(CR$20,'paste data'!$A$2:$CN$100,'graph data'!$CH99+2,FALSE)/'graph data'!$CE$21</f>
        <v>0.016176696525481843</v>
      </c>
      <c r="CS99">
        <f>VLOOKUP(CS$20,'paste data'!$A$2:$CN$100,'graph data'!$CH99+2,FALSE)/'graph data'!$CE$21</f>
        <v>0.009262331310943592</v>
      </c>
      <c r="CT99">
        <f>VLOOKUP(CT$20,'paste data'!$A$2:$CN$100,'graph data'!$CH99+2,FALSE)/'graph data'!$CE$21</f>
        <v>0.39348630982741906</v>
      </c>
      <c r="CU99">
        <f>VLOOKUP(CU$20,'paste data'!$A$2:$CN$100,'graph data'!$CH99+2,FALSE)/'graph data'!$CE$21</f>
        <v>0.2689010820254639</v>
      </c>
      <c r="CV99">
        <f>VLOOKUP(CV$20,'paste data'!$A$2:$CN$100,'graph data'!$CH99+2,FALSE)/'graph data'!$CE$21</f>
        <v>0.008206584029869167</v>
      </c>
      <c r="CW99" s="8">
        <f t="shared" si="36"/>
        <v>0.42332746943858285</v>
      </c>
      <c r="CY99" s="5">
        <f t="shared" si="37"/>
        <v>0.26069449799559474</v>
      </c>
    </row>
    <row r="100" spans="1:103" ht="12.75">
      <c r="A100">
        <f t="shared" si="38"/>
        <v>79</v>
      </c>
      <c r="B100">
        <f>VLOOKUP(B$20,'paste data'!$A$2:$CN$100,'graph data'!$A100+2,FALSE)/'graph data'!$CE$21</f>
        <v>0.5128230111562081</v>
      </c>
      <c r="C100">
        <f>VLOOKUP(C$20,'paste data'!$A$2:$CN$100,'graph data'!$A100+2,FALSE)/'graph data'!$CE$21</f>
        <v>0.30481672107746743</v>
      </c>
      <c r="D100">
        <f>VLOOKUP(D$20,'paste data'!$A$2:$CN$100,'graph data'!$A100+2,FALSE)/'graph data'!$CE$21</f>
        <v>0.20800629007874064</v>
      </c>
      <c r="E100">
        <f>VLOOKUP(E$20,'paste data'!$A$2:$CN$100,'graph data'!$A100+2,FALSE)/'graph data'!$CE$21</f>
        <v>0.35340637566842825</v>
      </c>
      <c r="F100">
        <f>VLOOKUP(F$20,'paste data'!$A$2:$CN$100,'graph data'!$A100+2,FALSE)/'graph data'!$CE$21</f>
        <v>-0.14540008558968764</v>
      </c>
      <c r="G100">
        <f>VLOOKUP(G$20,'paste data'!$A$2:$CN$100,'graph data'!$A100+2,FALSE)/'graph data'!$CE$21</f>
        <v>-0.019540537291328444</v>
      </c>
      <c r="H100">
        <f>VLOOKUP(H$20,'paste data'!$A$2:$CN$100,'graph data'!$A100+2,FALSE)/'graph data'!$CE$21</f>
        <v>0.0006609686307988275</v>
      </c>
      <c r="I100">
        <f>VLOOKUP(I$20,'paste data'!$A$2:$CN$100,'graph data'!$A100+2,FALSE)/'graph data'!$CE$21</f>
        <v>0.32650149580704635</v>
      </c>
      <c r="J100">
        <f>VLOOKUP(J$20,'paste data'!$A$2:$CN$100,'graph data'!$A100+2,FALSE)/'graph data'!$CE$21</f>
        <v>-0.09032200960302683</v>
      </c>
      <c r="K100">
        <f>VLOOKUP(K$20,'paste data'!$A$2:$CN$100,'graph data'!$A100+2,FALSE)/'graph data'!$CE$21</f>
        <v>0</v>
      </c>
      <c r="L100">
        <f>VLOOKUP(L$20,'paste data'!$A$2:$CN$100,'graph data'!$A100+2,FALSE)/'graph data'!$CE$21</f>
        <v>0</v>
      </c>
      <c r="M100">
        <f>VLOOKUP(M$20,'paste data'!$A$2:$CN$100,'graph data'!$A100+2,FALSE)/'graph data'!$CE$21</f>
        <v>0</v>
      </c>
      <c r="N100">
        <f>VLOOKUP(N$20,'paste data'!$A$2:$CN$100,'graph data'!$A100+2,FALSE)/'graph data'!$CE$21</f>
        <v>-0.019540537291328444</v>
      </c>
      <c r="O100">
        <f>VLOOKUP(O$20,'paste data'!$A$2:$CN$100,'graph data'!$A100+2,FALSE)/'graph data'!$CE$21</f>
        <v>0.07013097775578986</v>
      </c>
      <c r="P100">
        <f>VLOOKUP(P$20,'paste data'!$A$2:$CN$100,'graph data'!$A100+2,FALSE)/'graph data'!$CE$21</f>
        <v>0.004554543266994688</v>
      </c>
      <c r="Q100">
        <f>VLOOKUP(Q$20,'paste data'!$A$2:$CN$100,'graph data'!$A100+2,FALSE)/'graph data'!$CE$21</f>
        <v>0.02852713565865765</v>
      </c>
      <c r="R100">
        <f>VLOOKUP(R$20,'paste data'!$A$2:$CN$100,'graph data'!$A100+2,FALSE)/'graph data'!$CE$21</f>
        <v>0.1243341706886269</v>
      </c>
      <c r="S100">
        <f>VLOOKUP(S$20,'paste data'!$A$2:$CN$100,'graph data'!$A100+2,FALSE)/'graph data'!$CE$21</f>
        <v>0.0006609686307988275</v>
      </c>
      <c r="T100">
        <f>VLOOKUP(T$20,'paste data'!$A$2:$CN$100,'graph data'!$A100+2,FALSE)/'graph data'!$CE$21</f>
        <v>0.08230258230130236</v>
      </c>
      <c r="U100">
        <f>VLOOKUP(U$20,'paste data'!$A$2:$CN$100,'graph data'!$A100+2,FALSE)/'graph data'!$CE$21</f>
        <v>0.0049585356246173605</v>
      </c>
      <c r="V100">
        <f>VLOOKUP(V$20,'paste data'!$A$2:$CN$100,'graph data'!$A100+2,FALSE)/'graph data'!$CE$21</f>
        <v>0.11967469595571766</v>
      </c>
      <c r="W100">
        <f>VLOOKUP(W$20,'paste data'!$A$2:$CN$100,'graph data'!$A100+2,FALSE)/'graph data'!$CE$21</f>
        <v>0.14580959315599207</v>
      </c>
      <c r="X100">
        <f>VLOOKUP(X$20,'paste data'!$A$2:$CN$100,'graph data'!$A100+2,FALSE)/'graph data'!$CE$21</f>
        <v>-0.020201505922127272</v>
      </c>
      <c r="Y100">
        <f>VLOOKUP(Y$20,'paste data'!$A$2:$CN$100,'graph data'!$A100+2,FALSE)/'graph data'!$CE$21</f>
        <v>-0.012171604545512504</v>
      </c>
      <c r="Z100">
        <f>VLOOKUP(Z$20,'paste data'!$A$2:$CN$100,'graph data'!$A100+2,FALSE)/'graph data'!$CE$21</f>
        <v>-0.00040399235762267213</v>
      </c>
      <c r="AA100">
        <f>VLOOKUP(AA$20,'paste data'!$A$2:$CN$100,'graph data'!$A100+2,FALSE)/'graph data'!$CE$21</f>
        <v>-0.09114756029706</v>
      </c>
      <c r="AB100">
        <f>VLOOKUP(AB$20,'paste data'!$A$2:$CN$100,'graph data'!$A100+2,FALSE)/'graph data'!$CE$21</f>
        <v>-0.021475422467365193</v>
      </c>
      <c r="AD100">
        <f t="shared" si="39"/>
        <v>79</v>
      </c>
      <c r="AE100">
        <f>VLOOKUP(AE$20,'paste data'!$A$2:$CN$100,'graph data'!$AD100+2,FALSE)/'graph data'!$CE$21</f>
        <v>0.30481672107746743</v>
      </c>
      <c r="AF100">
        <f>VLOOKUP(AF$20,'paste data'!$A$2:$CN$100,'graph data'!$AD100+2,FALSE)/'graph data'!$CE$21</f>
        <v>0.4103370701970178</v>
      </c>
      <c r="AG100">
        <f>VLOOKUP(AG$20,'paste data'!$A$2:$CN$100,'graph data'!$AD100+2,FALSE)/'graph data'!$CE$21</f>
        <v>-0.1055203491195504</v>
      </c>
      <c r="AH100">
        <f>VLOOKUP(AH$20,'paste data'!$A$2:$CN$100,'graph data'!$AD100+2,FALSE)/'graph data'!$CE$21</f>
        <v>0.0686372348734479</v>
      </c>
      <c r="AI100">
        <f>VLOOKUP(AI$20,'paste data'!$A$2:$CN$100,'graph data'!$AD100+2,FALSE)/'graph data'!$CE$21</f>
        <v>0.08383557438997147</v>
      </c>
      <c r="AJ100">
        <f>VLOOKUP(AJ$20,'paste data'!$A$2:$CN$100,'graph data'!$AD100+2,FALSE)/'graph data'!$CE$21</f>
        <v>-0.015198339516523565</v>
      </c>
      <c r="AK100">
        <f>VLOOKUP(AK$20,'paste data'!$A$2:$CN$100,'graph data'!$AD100+2,FALSE)/'graph data'!$CE$21</f>
        <v>0.23617948620401955</v>
      </c>
      <c r="AL100">
        <f>VLOOKUP(AL$20,'paste data'!$A$2:$CN$100,'graph data'!$AD100+2,FALSE)/'graph data'!$CE$21</f>
        <v>0.32650149580704635</v>
      </c>
      <c r="AM100">
        <f>VLOOKUP(AM$20,'paste data'!$A$2:$CN$100,'graph data'!$AD100+2,FALSE)/'graph data'!$CE$21</f>
        <v>-0.09032200960302683</v>
      </c>
      <c r="AN100">
        <f>VLOOKUP(AN$20,'paste data'!$A$2:$CN$100,'graph data'!$AD100+2,FALSE)/'graph data'!$CE$21</f>
        <v>0</v>
      </c>
      <c r="AO100">
        <f>VLOOKUP(AO$20,'paste data'!$A$2:$CN$100,'graph data'!$AD100+2,FALSE)/'graph data'!$CE$21</f>
        <v>0</v>
      </c>
      <c r="AP100">
        <f>VLOOKUP(AP$20,'paste data'!$A$2:$CN$100,'graph data'!$AD100+2,FALSE)/'graph data'!$CE$21</f>
        <v>0</v>
      </c>
      <c r="AQ100">
        <f>VLOOKUP(AQ$20,'paste data'!$A$2:$CN$100,'graph data'!$AD100+2,FALSE)/'graph data'!$CE$21</f>
        <v>-0.0024101428878652606</v>
      </c>
      <c r="AR100">
        <f>VLOOKUP(AR$20,'paste data'!$A$2:$CN$100,'graph data'!$AD100+2,FALSE)/'graph data'!$CE$21</f>
        <v>0.023398336810363737</v>
      </c>
      <c r="AS100">
        <f>VLOOKUP(AS$20,'paste data'!$A$2:$CN$100,'graph data'!$AD100+2,FALSE)/'graph data'!$CE$21</f>
        <v>0.02854996356532778</v>
      </c>
      <c r="AT100">
        <f>VLOOKUP(AT$20,'paste data'!$A$2:$CN$100,'graph data'!$AD100+2,FALSE)/'graph data'!$CE$21</f>
        <v>0.17806286039853936</v>
      </c>
      <c r="AU100">
        <f>VLOOKUP(AU$20,'paste data'!$A$2:$CN$100,'graph data'!$AD100+2,FALSE)/'graph data'!$CE$21</f>
        <v>0.008578468317653937</v>
      </c>
      <c r="AV100">
        <f>VLOOKUP(AV$20,'paste data'!$A$2:$CN$100,'graph data'!$AD100+2,FALSE)/'graph data'!$CE$21</f>
        <v>0.0003835586235022092</v>
      </c>
      <c r="AW100">
        <f>VLOOKUP(AW$20,'paste data'!$A$2:$CN$100,'graph data'!$AD100+2,FALSE)/'graph data'!$CE$21</f>
        <v>0.030534483557853147</v>
      </c>
      <c r="AX100">
        <f>VLOOKUP(AX$20,'paste data'!$A$2:$CN$100,'graph data'!$AD100+2,FALSE)/'graph data'!$CE$21</f>
        <v>0.046880775222594345</v>
      </c>
      <c r="AY100">
        <f>VLOOKUP(AY$20,'paste data'!$A$2:$CN$100,'graph data'!$AD100+2,FALSE)/'graph data'!$CE$21</f>
        <v>0.2351512873370281</v>
      </c>
      <c r="AZ100">
        <f>VLOOKUP(AZ$20,'paste data'!$A$2:$CN$100,'graph data'!$AD100+2,FALSE)/'graph data'!$CE$21</f>
        <v>0.013551391066068579</v>
      </c>
      <c r="BA100">
        <f>VLOOKUP(BA$20,'paste data'!$A$2:$CN$100,'graph data'!$AD100+2,FALSE)/'graph data'!$CE$21</f>
        <v>-0.002793701511367469</v>
      </c>
      <c r="BB100">
        <f>VLOOKUP(BB$20,'paste data'!$A$2:$CN$100,'graph data'!$AD100+2,FALSE)/'graph data'!$CE$21</f>
        <v>-0.007136146747489411</v>
      </c>
      <c r="BC100">
        <f>VLOOKUP(BC$20,'paste data'!$A$2:$CN$100,'graph data'!$AD100+2,FALSE)/'graph data'!$CE$21</f>
        <v>-0.018330811657266567</v>
      </c>
      <c r="BD100">
        <f>VLOOKUP(BD$20,'paste data'!$A$2:$CN$100,'graph data'!$AD100+2,FALSE)/'graph data'!$CE$21</f>
        <v>-0.05708842693848874</v>
      </c>
      <c r="BE100">
        <f>VLOOKUP(BE$20,'paste data'!$A$2:$CN$100,'graph data'!$AD100+2,FALSE)/'graph data'!$CE$21</f>
        <v>-0.004972922748414641</v>
      </c>
      <c r="BG100">
        <f t="shared" si="30"/>
        <v>0.4103370701970178</v>
      </c>
      <c r="BH100">
        <f t="shared" si="31"/>
        <v>-0.1055203491195504</v>
      </c>
      <c r="BI100">
        <f t="shared" si="32"/>
        <v>0.39678567913094925</v>
      </c>
      <c r="BJ100">
        <f t="shared" si="33"/>
        <v>-0.10054742637113576</v>
      </c>
      <c r="BL100">
        <f t="shared" si="40"/>
        <v>79</v>
      </c>
      <c r="BM100">
        <f>VLOOKUP(BM$20,'paste data'!$A$2:$CN$100,'graph data'!$BL100+2,FALSE)/$CE$21</f>
        <v>0.6398258243727882</v>
      </c>
      <c r="BN100">
        <f>VLOOKUP(BN$20,'paste data'!$A$2:$CN$100,'graph data'!$BL100+2,FALSE)/$CE$21</f>
        <v>0.659250165027863</v>
      </c>
      <c r="BO100">
        <f>VLOOKUP(BO$20,'paste data'!$A$2:$CN$100,'graph data'!$BL100+2,FALSE)/$CE$21</f>
        <v>0.2026382468878189</v>
      </c>
      <c r="BP100">
        <f>VLOOKUP(BP$20,'paste data'!$A$2:$CN$100,'graph data'!$BL100+2,FALSE)/$CE$21</f>
        <v>0.0006609686307988273</v>
      </c>
      <c r="BQ100">
        <f>VLOOKUP(BQ$20,'paste data'!$A$2:$CN$100,'graph data'!$BL100+2,FALSE)/$CE$21</f>
        <v>0.08230258230130232</v>
      </c>
      <c r="BR100">
        <f>VLOOKUP(BR$20,'paste data'!$A$2:$CN$100,'graph data'!$BL100+2,FALSE)/$CE$21</f>
        <v>0.11967469595571772</v>
      </c>
      <c r="BS100">
        <f>VLOOKUP(BS$20,'paste data'!$A$2:$CN$100,'graph data'!$BL100+2,FALSE)/$CE$21</f>
        <v>0.45661191814004415</v>
      </c>
      <c r="BT100">
        <f>VLOOKUP(BT$20,'paste data'!$A$2:$CN$100,'graph data'!$BL100+2,FALSE)/$CE$21</f>
        <v>0</v>
      </c>
      <c r="BU100">
        <f>VLOOKUP(BU$20,'paste data'!$A$2:$CN$100,'graph data'!$BL100+2,FALSE)/$CE$21</f>
        <v>0.04564792719029497</v>
      </c>
      <c r="BV100">
        <f>VLOOKUP(BV$20,'paste data'!$A$2:$CN$100,'graph data'!$BL100+2,FALSE)/$CE$21</f>
        <v>0.07522097002506373</v>
      </c>
      <c r="BW100">
        <f>VLOOKUP(BW$20,'paste data'!$A$2:$CN$100,'graph data'!$BL100+2,FALSE)/$CE$21</f>
        <v>0</v>
      </c>
      <c r="BX100">
        <f>VLOOKUP(BX$20,'paste data'!$A$2:$CN$100,'graph data'!$BL100+2,FALSE)/$CE$21</f>
        <v>0.4109639909497492</v>
      </c>
      <c r="BY100">
        <f>VLOOKUP(BY$20,'paste data'!$A$2:$CN$100,'graph data'!$BL100+2,FALSE)/$CE$21</f>
        <v>0.019424340655074736</v>
      </c>
      <c r="BZ100">
        <f>VLOOKUP(BZ$20,'paste data'!$A$2:$CN$100,'graph data'!$BL100+2,FALSE)/$CE$21</f>
        <v>0.01690169397444461</v>
      </c>
      <c r="CA100">
        <f>VLOOKUP(CA$20,'paste data'!$A$2:$CN$100,'graph data'!$BL100+2,FALSE)/$CE$21</f>
        <v>0</v>
      </c>
      <c r="CB100">
        <f>VLOOKUP(CB$20,'paste data'!$A$2:$CN$100,'graph data'!$BL100+2,FALSE)/$CE$21</f>
        <v>0.002522646680630122</v>
      </c>
      <c r="CC100">
        <f t="shared" si="34"/>
        <v>0.48618496097481295</v>
      </c>
      <c r="CF100">
        <f>VLOOKUP(CF$20,'paste data'!$A$2:$CN$100,'graph data'!$BL100+2,FALSE)</f>
        <v>8353.718458465455</v>
      </c>
      <c r="CH100">
        <v>79</v>
      </c>
      <c r="CI100">
        <f>VLOOKUP(CI$20,'paste data'!$A$2:$CN$100,'graph data'!$CH100+2,FALSE)/'graph data'!$CE$21</f>
        <v>0.6398258243727882</v>
      </c>
      <c r="CJ100">
        <f>VLOOKUP(CJ$20,'paste data'!$A$2:$CN$100,'graph data'!$CH100+2,FALSE)/'graph data'!$CE$21</f>
        <v>0.30481672107746743</v>
      </c>
      <c r="CK100">
        <f>VLOOKUP(CK$20,'paste data'!$A$2:$CN$100,'graph data'!$CH100+2,FALSE)/'graph data'!$CE$21</f>
        <v>0.20800629007874064</v>
      </c>
      <c r="CL100">
        <f t="shared" si="35"/>
        <v>0.12700281321658016</v>
      </c>
      <c r="CM100">
        <f t="shared" si="41"/>
        <v>0.12031741458204515</v>
      </c>
      <c r="CN100">
        <f t="shared" si="42"/>
        <v>0.006685398634535067</v>
      </c>
      <c r="CO100" s="24">
        <f t="shared" si="43"/>
        <v>0</v>
      </c>
      <c r="CR100">
        <f>VLOOKUP(CR$20,'paste data'!$A$2:$CN$100,'graph data'!$CH100+2,FALSE)/'graph data'!$CE$21</f>
        <v>0.015641011359271498</v>
      </c>
      <c r="CS100">
        <f>VLOOKUP(CS$20,'paste data'!$A$2:$CN$100,'graph data'!$CH100+2,FALSE)/'graph data'!$CE$21</f>
        <v>0.00895561272473643</v>
      </c>
      <c r="CT100">
        <f>VLOOKUP(CT$20,'paste data'!$A$2:$CN$100,'graph data'!$CH100+2,FALSE)/'graph data'!$CE$21</f>
        <v>0.3983737237717631</v>
      </c>
      <c r="CU100">
        <f>VLOOKUP(CU$20,'paste data'!$A$2:$CN$100,'graph data'!$CH100+2,FALSE)/'graph data'!$CE$21</f>
        <v>0.27805630918971797</v>
      </c>
      <c r="CV100">
        <f>VLOOKUP(CV$20,'paste data'!$A$2:$CN$100,'graph data'!$CH100+2,FALSE)/'graph data'!$CE$21</f>
        <v>0.008578468317653937</v>
      </c>
      <c r="CW100" s="8">
        <f t="shared" si="36"/>
        <v>0.434581254144114</v>
      </c>
      <c r="CY100" s="5">
        <f t="shared" si="37"/>
        <v>0.26947784087206406</v>
      </c>
    </row>
    <row r="101" spans="1:103" ht="12.75">
      <c r="A101">
        <f t="shared" si="38"/>
        <v>80</v>
      </c>
      <c r="B101">
        <f>VLOOKUP(B$20,'paste data'!$A$2:$CN$100,'graph data'!$A101+2,FALSE)/'graph data'!$CE$21</f>
        <v>0.5206680298280875</v>
      </c>
      <c r="C101">
        <f>VLOOKUP(C$20,'paste data'!$A$2:$CN$100,'graph data'!$A101+2,FALSE)/'graph data'!$CE$21</f>
        <v>0.31360251790526034</v>
      </c>
      <c r="D101">
        <f>VLOOKUP(D$20,'paste data'!$A$2:$CN$100,'graph data'!$A101+2,FALSE)/'graph data'!$CE$21</f>
        <v>0.20706551192282718</v>
      </c>
      <c r="E101">
        <f>VLOOKUP(E$20,'paste data'!$A$2:$CN$100,'graph data'!$A101+2,FALSE)/'graph data'!$CE$21</f>
        <v>0.35298435472146444</v>
      </c>
      <c r="F101">
        <f>VLOOKUP(F$20,'paste data'!$A$2:$CN$100,'graph data'!$A101+2,FALSE)/'graph data'!$CE$21</f>
        <v>-0.1459188427986373</v>
      </c>
      <c r="G101">
        <f>VLOOKUP(G$20,'paste data'!$A$2:$CN$100,'graph data'!$A101+2,FALSE)/'graph data'!$CE$21</f>
        <v>-0.019696509581970962</v>
      </c>
      <c r="H101">
        <f>VLOOKUP(H$20,'paste data'!$A$2:$CN$100,'graph data'!$A101+2,FALSE)/'graph data'!$CE$21</f>
        <v>0.0006609686307988275</v>
      </c>
      <c r="I101">
        <f>VLOOKUP(I$20,'paste data'!$A$2:$CN$100,'graph data'!$A101+2,FALSE)/'graph data'!$CE$21</f>
        <v>0.3315637916784317</v>
      </c>
      <c r="J101">
        <f>VLOOKUP(J$20,'paste data'!$A$2:$CN$100,'graph data'!$A101+2,FALSE)/'graph data'!$CE$21</f>
        <v>-0.08809191345221679</v>
      </c>
      <c r="K101">
        <f>VLOOKUP(K$20,'paste data'!$A$2:$CN$100,'graph data'!$A101+2,FALSE)/'graph data'!$CE$21</f>
        <v>0</v>
      </c>
      <c r="L101">
        <f>VLOOKUP(L$20,'paste data'!$A$2:$CN$100,'graph data'!$A101+2,FALSE)/'graph data'!$CE$21</f>
        <v>0</v>
      </c>
      <c r="M101">
        <f>VLOOKUP(M$20,'paste data'!$A$2:$CN$100,'graph data'!$A101+2,FALSE)/'graph data'!$CE$21</f>
        <v>0</v>
      </c>
      <c r="N101">
        <f>VLOOKUP(N$20,'paste data'!$A$2:$CN$100,'graph data'!$A101+2,FALSE)/'graph data'!$CE$21</f>
        <v>-0.019696509581970962</v>
      </c>
      <c r="O101">
        <f>VLOOKUP(O$20,'paste data'!$A$2:$CN$100,'graph data'!$A101+2,FALSE)/'graph data'!$CE$21</f>
        <v>0.0721626007303246</v>
      </c>
      <c r="P101">
        <f>VLOOKUP(P$20,'paste data'!$A$2:$CN$100,'graph data'!$A101+2,FALSE)/'graph data'!$CE$21</f>
        <v>0.004350132283262599</v>
      </c>
      <c r="Q101">
        <f>VLOOKUP(Q$20,'paste data'!$A$2:$CN$100,'graph data'!$A101+2,FALSE)/'graph data'!$CE$21</f>
        <v>0.027823401302097418</v>
      </c>
      <c r="R101">
        <f>VLOOKUP(R$20,'paste data'!$A$2:$CN$100,'graph data'!$A101+2,FALSE)/'graph data'!$CE$21</f>
        <v>0.12242588718911351</v>
      </c>
      <c r="S101">
        <f>VLOOKUP(S$20,'paste data'!$A$2:$CN$100,'graph data'!$A101+2,FALSE)/'graph data'!$CE$21</f>
        <v>0.0006609686307988275</v>
      </c>
      <c r="T101">
        <f>VLOOKUP(T$20,'paste data'!$A$2:$CN$100,'graph data'!$A101+2,FALSE)/'graph data'!$CE$21</f>
        <v>0.08383285421453535</v>
      </c>
      <c r="U101">
        <f>VLOOKUP(U$20,'paste data'!$A$2:$CN$100,'graph data'!$A101+2,FALSE)/'graph data'!$CE$21</f>
        <v>0.004747367400727629</v>
      </c>
      <c r="V101">
        <f>VLOOKUP(V$20,'paste data'!$A$2:$CN$100,'graph data'!$A101+2,FALSE)/'graph data'!$CE$21</f>
        <v>0.11967469595571767</v>
      </c>
      <c r="W101">
        <f>VLOOKUP(W$20,'paste data'!$A$2:$CN$100,'graph data'!$A101+2,FALSE)/'graph data'!$CE$21</f>
        <v>0.14406846851968497</v>
      </c>
      <c r="X101">
        <f>VLOOKUP(X$20,'paste data'!$A$2:$CN$100,'graph data'!$A101+2,FALSE)/'graph data'!$CE$21</f>
        <v>-0.02035747821276979</v>
      </c>
      <c r="Y101">
        <f>VLOOKUP(Y$20,'paste data'!$A$2:$CN$100,'graph data'!$A101+2,FALSE)/'graph data'!$CE$21</f>
        <v>-0.011670253484210757</v>
      </c>
      <c r="Z101">
        <f>VLOOKUP(Z$20,'paste data'!$A$2:$CN$100,'graph data'!$A101+2,FALSE)/'graph data'!$CE$21</f>
        <v>-0.0003972351174650298</v>
      </c>
      <c r="AA101">
        <f>VLOOKUP(AA$20,'paste data'!$A$2:$CN$100,'graph data'!$A101+2,FALSE)/'graph data'!$CE$21</f>
        <v>-0.09185129465362026</v>
      </c>
      <c r="AB101">
        <f>VLOOKUP(AB$20,'paste data'!$A$2:$CN$100,'graph data'!$A101+2,FALSE)/'graph data'!$CE$21</f>
        <v>-0.021642581330571436</v>
      </c>
      <c r="AD101">
        <f t="shared" si="39"/>
        <v>80</v>
      </c>
      <c r="AE101">
        <f>VLOOKUP(AE$20,'paste data'!$A$2:$CN$100,'graph data'!$AD101+2,FALSE)/'graph data'!$CE$21</f>
        <v>0.31360251790526034</v>
      </c>
      <c r="AF101">
        <f>VLOOKUP(AF$20,'paste data'!$A$2:$CN$100,'graph data'!$AD101+2,FALSE)/'graph data'!$CE$21</f>
        <v>0.416061593407914</v>
      </c>
      <c r="AG101">
        <f>VLOOKUP(AG$20,'paste data'!$A$2:$CN$100,'graph data'!$AD101+2,FALSE)/'graph data'!$CE$21</f>
        <v>-0.10245907550265365</v>
      </c>
      <c r="AH101">
        <f>VLOOKUP(AH$20,'paste data'!$A$2:$CN$100,'graph data'!$AD101+2,FALSE)/'graph data'!$CE$21</f>
        <v>0.07013063967904541</v>
      </c>
      <c r="AI101">
        <f>VLOOKUP(AI$20,'paste data'!$A$2:$CN$100,'graph data'!$AD101+2,FALSE)/'graph data'!$CE$21</f>
        <v>0.08449780172948229</v>
      </c>
      <c r="AJ101">
        <f>VLOOKUP(AJ$20,'paste data'!$A$2:$CN$100,'graph data'!$AD101+2,FALSE)/'graph data'!$CE$21</f>
        <v>-0.01436716205043687</v>
      </c>
      <c r="AK101">
        <f>VLOOKUP(AK$20,'paste data'!$A$2:$CN$100,'graph data'!$AD101+2,FALSE)/'graph data'!$CE$21</f>
        <v>0.24347187822621494</v>
      </c>
      <c r="AL101">
        <f>VLOOKUP(AL$20,'paste data'!$A$2:$CN$100,'graph data'!$AD101+2,FALSE)/'graph data'!$CE$21</f>
        <v>0.3315637916784317</v>
      </c>
      <c r="AM101">
        <f>VLOOKUP(AM$20,'paste data'!$A$2:$CN$100,'graph data'!$AD101+2,FALSE)/'graph data'!$CE$21</f>
        <v>-0.08809191345221679</v>
      </c>
      <c r="AN101">
        <f>VLOOKUP(AN$20,'paste data'!$A$2:$CN$100,'graph data'!$AD101+2,FALSE)/'graph data'!$CE$21</f>
        <v>0</v>
      </c>
      <c r="AO101">
        <f>VLOOKUP(AO$20,'paste data'!$A$2:$CN$100,'graph data'!$AD101+2,FALSE)/'graph data'!$CE$21</f>
        <v>0</v>
      </c>
      <c r="AP101">
        <f>VLOOKUP(AP$20,'paste data'!$A$2:$CN$100,'graph data'!$AD101+2,FALSE)/'graph data'!$CE$21</f>
        <v>0</v>
      </c>
      <c r="AQ101">
        <f>VLOOKUP(AQ$20,'paste data'!$A$2:$CN$100,'graph data'!$AD101+2,FALSE)/'graph data'!$CE$21</f>
        <v>-0.002429112867047743</v>
      </c>
      <c r="AR101">
        <f>VLOOKUP(AR$20,'paste data'!$A$2:$CN$100,'graph data'!$AD101+2,FALSE)/'graph data'!$CE$21</f>
        <v>0.024473742633223022</v>
      </c>
      <c r="AS101">
        <f>VLOOKUP(AS$20,'paste data'!$A$2:$CN$100,'graph data'!$AD101+2,FALSE)/'graph data'!$CE$21</f>
        <v>0.029428479069644093</v>
      </c>
      <c r="AT101">
        <f>VLOOKUP(AT$20,'paste data'!$A$2:$CN$100,'graph data'!$AD101+2,FALSE)/'graph data'!$CE$21</f>
        <v>0.18312176694151525</v>
      </c>
      <c r="AU101">
        <f>VLOOKUP(AU$20,'paste data'!$A$2:$CN$100,'graph data'!$AD101+2,FALSE)/'graph data'!$CE$21</f>
        <v>0.008877002448880298</v>
      </c>
      <c r="AV101">
        <f>VLOOKUP(AV$20,'paste data'!$A$2:$CN$100,'graph data'!$AD101+2,FALSE)/'graph data'!$CE$21</f>
        <v>0.0004262817777373011</v>
      </c>
      <c r="AW101">
        <f>VLOOKUP(AW$20,'paste data'!$A$2:$CN$100,'graph data'!$AD101+2,FALSE)/'graph data'!$CE$21</f>
        <v>0.03157622508244393</v>
      </c>
      <c r="AX101">
        <f>VLOOKUP(AX$20,'paste data'!$A$2:$CN$100,'graph data'!$AD101+2,FALSE)/'graph data'!$CE$21</f>
        <v>0.04717919793296073</v>
      </c>
      <c r="AY101">
        <f>VLOOKUP(AY$20,'paste data'!$A$2:$CN$100,'graph data'!$AD101+2,FALSE)/'graph data'!$CE$21</f>
        <v>0.2390741411889142</v>
      </c>
      <c r="AZ101">
        <f>VLOOKUP(AZ$20,'paste data'!$A$2:$CN$100,'graph data'!$AD101+2,FALSE)/'graph data'!$CE$21</f>
        <v>0.013307945696375565</v>
      </c>
      <c r="BA101">
        <f>VLOOKUP(BA$20,'paste data'!$A$2:$CN$100,'graph data'!$AD101+2,FALSE)/'graph data'!$CE$21</f>
        <v>-0.0028553946447850437</v>
      </c>
      <c r="BB101">
        <f>VLOOKUP(BB$20,'paste data'!$A$2:$CN$100,'graph data'!$AD101+2,FALSE)/'graph data'!$CE$21</f>
        <v>-0.0071024824492209055</v>
      </c>
      <c r="BC101">
        <f>VLOOKUP(BC$20,'paste data'!$A$2:$CN$100,'graph data'!$AD101+2,FALSE)/'graph data'!$CE$21</f>
        <v>-0.01775071886331664</v>
      </c>
      <c r="BD101">
        <f>VLOOKUP(BD$20,'paste data'!$A$2:$CN$100,'graph data'!$AD101+2,FALSE)/'graph data'!$CE$21</f>
        <v>-0.05595237424739894</v>
      </c>
      <c r="BE101">
        <f>VLOOKUP(BE$20,'paste data'!$A$2:$CN$100,'graph data'!$AD101+2,FALSE)/'graph data'!$CE$21</f>
        <v>-0.004430943247495267</v>
      </c>
      <c r="BG101">
        <f t="shared" si="30"/>
        <v>0.416061593407914</v>
      </c>
      <c r="BH101">
        <f t="shared" si="31"/>
        <v>-0.10245907550265365</v>
      </c>
      <c r="BI101">
        <f t="shared" si="32"/>
        <v>0.40275364771153843</v>
      </c>
      <c r="BJ101">
        <f t="shared" si="33"/>
        <v>-0.09802813225515838</v>
      </c>
      <c r="BL101">
        <f t="shared" si="40"/>
        <v>80</v>
      </c>
      <c r="BM101">
        <f>VLOOKUP(BM$20,'paste data'!$A$2:$CN$100,'graph data'!$BL101+2,FALSE)/$CE$21</f>
        <v>0.6443564551723385</v>
      </c>
      <c r="BN101">
        <f>VLOOKUP(BN$20,'paste data'!$A$2:$CN$100,'graph data'!$BL101+2,FALSE)/$CE$21</f>
        <v>0.6615863010250274</v>
      </c>
      <c r="BO101">
        <f>VLOOKUP(BO$20,'paste data'!$A$2:$CN$100,'graph data'!$BL101+2,FALSE)/$CE$21</f>
        <v>0.20416851880105186</v>
      </c>
      <c r="BP101">
        <f>VLOOKUP(BP$20,'paste data'!$A$2:$CN$100,'graph data'!$BL101+2,FALSE)/$CE$21</f>
        <v>0.0006609686307988273</v>
      </c>
      <c r="BQ101">
        <f>VLOOKUP(BQ$20,'paste data'!$A$2:$CN$100,'graph data'!$BL101+2,FALSE)/$CE$21</f>
        <v>0.08383285421453533</v>
      </c>
      <c r="BR101">
        <f>VLOOKUP(BR$20,'paste data'!$A$2:$CN$100,'graph data'!$BL101+2,FALSE)/$CE$21</f>
        <v>0.11967469595571772</v>
      </c>
      <c r="BS101">
        <f>VLOOKUP(BS$20,'paste data'!$A$2:$CN$100,'graph data'!$BL101+2,FALSE)/$CE$21</f>
        <v>0.45741778222397544</v>
      </c>
      <c r="BT101">
        <f>VLOOKUP(BT$20,'paste data'!$A$2:$CN$100,'graph data'!$BL101+2,FALSE)/$CE$21</f>
        <v>0</v>
      </c>
      <c r="BU101">
        <f>VLOOKUP(BU$20,'paste data'!$A$2:$CN$100,'graph data'!$BL101+2,FALSE)/$CE$21</f>
        <v>0.04661248479764417</v>
      </c>
      <c r="BV101">
        <f>VLOOKUP(BV$20,'paste data'!$A$2:$CN$100,'graph data'!$BL101+2,FALSE)/$CE$21</f>
        <v>0.07491472260117282</v>
      </c>
      <c r="BW101">
        <f>VLOOKUP(BW$20,'paste data'!$A$2:$CN$100,'graph data'!$BL101+2,FALSE)/$CE$21</f>
        <v>0</v>
      </c>
      <c r="BX101">
        <f>VLOOKUP(BX$20,'paste data'!$A$2:$CN$100,'graph data'!$BL101+2,FALSE)/$CE$21</f>
        <v>0.41080529742633126</v>
      </c>
      <c r="BY101">
        <f>VLOOKUP(BY$20,'paste data'!$A$2:$CN$100,'graph data'!$BL101+2,FALSE)/$CE$21</f>
        <v>0.017229845852688892</v>
      </c>
      <c r="BZ101">
        <f>VLOOKUP(BZ$20,'paste data'!$A$2:$CN$100,'graph data'!$BL101+2,FALSE)/$CE$21</f>
        <v>0.01541610946684376</v>
      </c>
      <c r="CA101">
        <f>VLOOKUP(CA$20,'paste data'!$A$2:$CN$100,'graph data'!$BL101+2,FALSE)/$CE$21</f>
        <v>0</v>
      </c>
      <c r="CB101">
        <f>VLOOKUP(CB$20,'paste data'!$A$2:$CN$100,'graph data'!$BL101+2,FALSE)/$CE$21</f>
        <v>0.0018137363858451298</v>
      </c>
      <c r="CC101">
        <f t="shared" si="34"/>
        <v>0.4857200200275041</v>
      </c>
      <c r="CF101">
        <f>VLOOKUP(CF$20,'paste data'!$A$2:$CN$100,'graph data'!$BL101+2,FALSE)</f>
        <v>7409.944249434184</v>
      </c>
      <c r="CH101">
        <v>80</v>
      </c>
      <c r="CI101">
        <f>VLOOKUP(CI$20,'paste data'!$A$2:$CN$100,'graph data'!$CH101+2,FALSE)/'graph data'!$CE$21</f>
        <v>0.6443564551723385</v>
      </c>
      <c r="CJ101">
        <f>VLOOKUP(CJ$20,'paste data'!$A$2:$CN$100,'graph data'!$CH101+2,FALSE)/'graph data'!$CE$21</f>
        <v>0.31360251790526034</v>
      </c>
      <c r="CK101">
        <f>VLOOKUP(CK$20,'paste data'!$A$2:$CN$100,'graph data'!$CH101+2,FALSE)/'graph data'!$CE$21</f>
        <v>0.20706551192282718</v>
      </c>
      <c r="CL101">
        <f t="shared" si="35"/>
        <v>0.12368842534425101</v>
      </c>
      <c r="CM101">
        <f t="shared" si="41"/>
        <v>0.11723929469945649</v>
      </c>
      <c r="CN101">
        <f t="shared" si="42"/>
        <v>0.006449130644794326</v>
      </c>
      <c r="CO101" s="24">
        <f t="shared" si="43"/>
        <v>0</v>
      </c>
      <c r="CR101">
        <f>VLOOKUP(CR$20,'paste data'!$A$2:$CN$100,'graph data'!$CH101+2,FALSE)/'graph data'!$CE$21</f>
        <v>0.015088243975696589</v>
      </c>
      <c r="CS101">
        <f>VLOOKUP(CS$20,'paste data'!$A$2:$CN$100,'graph data'!$CH101+2,FALSE)/'graph data'!$CE$21</f>
        <v>0.008639113330902263</v>
      </c>
      <c r="CT101">
        <f>VLOOKUP(CT$20,'paste data'!$A$2:$CN$100,'graph data'!$CH101+2,FALSE)/'graph data'!$CE$21</f>
        <v>0.40120526146736396</v>
      </c>
      <c r="CU101">
        <f>VLOOKUP(CU$20,'paste data'!$A$2:$CN$100,'graph data'!$CH101+2,FALSE)/'graph data'!$CE$21</f>
        <v>0.2839659667679075</v>
      </c>
      <c r="CV101">
        <f>VLOOKUP(CV$20,'paste data'!$A$2:$CN$100,'graph data'!$CH101+2,FALSE)/'graph data'!$CE$21</f>
        <v>0.008877002448880298</v>
      </c>
      <c r="CW101" s="8">
        <f t="shared" si="36"/>
        <v>0.4406970155858195</v>
      </c>
      <c r="CY101" s="5">
        <f t="shared" si="37"/>
        <v>0.2750889643190272</v>
      </c>
    </row>
    <row r="102" spans="1:103" ht="12.75">
      <c r="A102">
        <f t="shared" si="38"/>
        <v>81</v>
      </c>
      <c r="B102">
        <f>VLOOKUP(B$20,'paste data'!$A$2:$CN$100,'graph data'!$A102+2,FALSE)/'graph data'!$CE$21</f>
        <v>0.532571601580915</v>
      </c>
      <c r="C102">
        <f>VLOOKUP(C$20,'paste data'!$A$2:$CN$100,'graph data'!$A102+2,FALSE)/'graph data'!$CE$21</f>
        <v>0.32539918929067857</v>
      </c>
      <c r="D102">
        <f>VLOOKUP(D$20,'paste data'!$A$2:$CN$100,'graph data'!$A102+2,FALSE)/'graph data'!$CE$21</f>
        <v>0.2071724122902364</v>
      </c>
      <c r="E102">
        <f>VLOOKUP(E$20,'paste data'!$A$2:$CN$100,'graph data'!$A102+2,FALSE)/'graph data'!$CE$21</f>
        <v>0.35005732343085416</v>
      </c>
      <c r="F102">
        <f>VLOOKUP(F$20,'paste data'!$A$2:$CN$100,'graph data'!$A102+2,FALSE)/'graph data'!$CE$21</f>
        <v>-0.14288491114061777</v>
      </c>
      <c r="G102">
        <f>VLOOKUP(G$20,'paste data'!$A$2:$CN$100,'graph data'!$A102+2,FALSE)/'graph data'!$CE$21</f>
        <v>-0.01931840063587521</v>
      </c>
      <c r="H102">
        <f>VLOOKUP(H$20,'paste data'!$A$2:$CN$100,'graph data'!$A102+2,FALSE)/'graph data'!$CE$21</f>
        <v>0.0006609686307988274</v>
      </c>
      <c r="I102">
        <f>VLOOKUP(I$20,'paste data'!$A$2:$CN$100,'graph data'!$A102+2,FALSE)/'graph data'!$CE$21</f>
        <v>0.3404670020559357</v>
      </c>
      <c r="J102">
        <f>VLOOKUP(J$20,'paste data'!$A$2:$CN$100,'graph data'!$A102+2,FALSE)/'graph data'!$CE$21</f>
        <v>-0.08447276472767916</v>
      </c>
      <c r="K102">
        <f>VLOOKUP(K$20,'paste data'!$A$2:$CN$100,'graph data'!$A102+2,FALSE)/'graph data'!$CE$21</f>
        <v>0</v>
      </c>
      <c r="L102">
        <f>VLOOKUP(L$20,'paste data'!$A$2:$CN$100,'graph data'!$A102+2,FALSE)/'graph data'!$CE$21</f>
        <v>0</v>
      </c>
      <c r="M102">
        <f>VLOOKUP(M$20,'paste data'!$A$2:$CN$100,'graph data'!$A102+2,FALSE)/'graph data'!$CE$21</f>
        <v>0</v>
      </c>
      <c r="N102">
        <f>VLOOKUP(N$20,'paste data'!$A$2:$CN$100,'graph data'!$A102+2,FALSE)/'graph data'!$CE$21</f>
        <v>-0.01931840063587521</v>
      </c>
      <c r="O102">
        <f>VLOOKUP(O$20,'paste data'!$A$2:$CN$100,'graph data'!$A102+2,FALSE)/'graph data'!$CE$21</f>
        <v>0.0742309741283488</v>
      </c>
      <c r="P102">
        <f>VLOOKUP(P$20,'paste data'!$A$2:$CN$100,'graph data'!$A102+2,FALSE)/'graph data'!$CE$21</f>
        <v>0.004840807916584119</v>
      </c>
      <c r="Q102">
        <f>VLOOKUP(Q$20,'paste data'!$A$2:$CN$100,'graph data'!$A102+2,FALSE)/'graph data'!$CE$21</f>
        <v>0.029529398273263167</v>
      </c>
      <c r="R102">
        <f>VLOOKUP(R$20,'paste data'!$A$2:$CN$100,'graph data'!$A102+2,FALSE)/'graph data'!$CE$21</f>
        <v>0.11788963260791555</v>
      </c>
      <c r="S102">
        <f>VLOOKUP(S$20,'paste data'!$A$2:$CN$100,'graph data'!$A102+2,FALSE)/'graph data'!$CE$21</f>
        <v>0.0006609686307988274</v>
      </c>
      <c r="T102">
        <f>VLOOKUP(T$20,'paste data'!$A$2:$CN$100,'graph data'!$A102+2,FALSE)/'graph data'!$CE$21</f>
        <v>0.08530382009267463</v>
      </c>
      <c r="U102">
        <f>VLOOKUP(U$20,'paste data'!$A$2:$CN$100,'graph data'!$A102+2,FALSE)/'graph data'!$CE$21</f>
        <v>0.0052271766101528</v>
      </c>
      <c r="V102">
        <f>VLOOKUP(V$20,'paste data'!$A$2:$CN$100,'graph data'!$A102+2,FALSE)/'graph data'!$CE$21</f>
        <v>0.11967469595571766</v>
      </c>
      <c r="W102">
        <f>VLOOKUP(W$20,'paste data'!$A$2:$CN$100,'graph data'!$A102+2,FALSE)/'graph data'!$CE$21</f>
        <v>0.13919066214151027</v>
      </c>
      <c r="X102">
        <f>VLOOKUP(X$20,'paste data'!$A$2:$CN$100,'graph data'!$A102+2,FALSE)/'graph data'!$CE$21</f>
        <v>-0.019979369266674037</v>
      </c>
      <c r="Y102">
        <f>VLOOKUP(Y$20,'paste data'!$A$2:$CN$100,'graph data'!$A102+2,FALSE)/'graph data'!$CE$21</f>
        <v>-0.011072845964325843</v>
      </c>
      <c r="Z102">
        <f>VLOOKUP(Z$20,'paste data'!$A$2:$CN$100,'graph data'!$A102+2,FALSE)/'graph data'!$CE$21</f>
        <v>-0.0003863686935686806</v>
      </c>
      <c r="AA102">
        <f>VLOOKUP(AA$20,'paste data'!$A$2:$CN$100,'graph data'!$A102+2,FALSE)/'graph data'!$CE$21</f>
        <v>-0.09014529768245448</v>
      </c>
      <c r="AB102">
        <f>VLOOKUP(AB$20,'paste data'!$A$2:$CN$100,'graph data'!$A102+2,FALSE)/'graph data'!$CE$21</f>
        <v>-0.02130102953359473</v>
      </c>
      <c r="AD102">
        <f t="shared" si="39"/>
        <v>81</v>
      </c>
      <c r="AE102">
        <f>VLOOKUP(AE$20,'paste data'!$A$2:$CN$100,'graph data'!$AD102+2,FALSE)/'graph data'!$CE$21</f>
        <v>0.32539918929067857</v>
      </c>
      <c r="AF102">
        <f>VLOOKUP(AF$20,'paste data'!$A$2:$CN$100,'graph data'!$AD102+2,FALSE)/'graph data'!$CE$21</f>
        <v>0.4232492356740211</v>
      </c>
      <c r="AG102">
        <f>VLOOKUP(AG$20,'paste data'!$A$2:$CN$100,'graph data'!$AD102+2,FALSE)/'graph data'!$CE$21</f>
        <v>-0.09785004638334253</v>
      </c>
      <c r="AH102">
        <f>VLOOKUP(AH$20,'paste data'!$A$2:$CN$100,'graph data'!$AD102+2,FALSE)/'graph data'!$CE$21</f>
        <v>0.06940495196242197</v>
      </c>
      <c r="AI102">
        <f>VLOOKUP(AI$20,'paste data'!$A$2:$CN$100,'graph data'!$AD102+2,FALSE)/'graph data'!$CE$21</f>
        <v>0.08278223361808534</v>
      </c>
      <c r="AJ102">
        <f>VLOOKUP(AJ$20,'paste data'!$A$2:$CN$100,'graph data'!$AD102+2,FALSE)/'graph data'!$CE$21</f>
        <v>-0.013377281655663383</v>
      </c>
      <c r="AK102">
        <f>VLOOKUP(AK$20,'paste data'!$A$2:$CN$100,'graph data'!$AD102+2,FALSE)/'graph data'!$CE$21</f>
        <v>0.25599423732825655</v>
      </c>
      <c r="AL102">
        <f>VLOOKUP(AL$20,'paste data'!$A$2:$CN$100,'graph data'!$AD102+2,FALSE)/'graph data'!$CE$21</f>
        <v>0.3404670020559357</v>
      </c>
      <c r="AM102">
        <f>VLOOKUP(AM$20,'paste data'!$A$2:$CN$100,'graph data'!$AD102+2,FALSE)/'graph data'!$CE$21</f>
        <v>-0.08447276472767916</v>
      </c>
      <c r="AN102">
        <f>VLOOKUP(AN$20,'paste data'!$A$2:$CN$100,'graph data'!$AD102+2,FALSE)/'graph data'!$CE$21</f>
        <v>0</v>
      </c>
      <c r="AO102">
        <f>VLOOKUP(AO$20,'paste data'!$A$2:$CN$100,'graph data'!$AD102+2,FALSE)/'graph data'!$CE$21</f>
        <v>0</v>
      </c>
      <c r="AP102">
        <f>VLOOKUP(AP$20,'paste data'!$A$2:$CN$100,'graph data'!$AD102+2,FALSE)/'graph data'!$CE$21</f>
        <v>0</v>
      </c>
      <c r="AQ102">
        <f>VLOOKUP(AQ$20,'paste data'!$A$2:$CN$100,'graph data'!$AD102+2,FALSE)/'graph data'!$CE$21</f>
        <v>-0.002456387341556012</v>
      </c>
      <c r="AR102">
        <f>VLOOKUP(AR$20,'paste data'!$A$2:$CN$100,'graph data'!$AD102+2,FALSE)/'graph data'!$CE$21</f>
        <v>0.026598336928029806</v>
      </c>
      <c r="AS102">
        <f>VLOOKUP(AS$20,'paste data'!$A$2:$CN$100,'graph data'!$AD102+2,FALSE)/'graph data'!$CE$21</f>
        <v>0.03115516514215187</v>
      </c>
      <c r="AT102">
        <f>VLOOKUP(AT$20,'paste data'!$A$2:$CN$100,'graph data'!$AD102+2,FALSE)/'graph data'!$CE$21</f>
        <v>0.1923800512267626</v>
      </c>
      <c r="AU102">
        <f>VLOOKUP(AU$20,'paste data'!$A$2:$CN$100,'graph data'!$AD102+2,FALSE)/'graph data'!$CE$21</f>
        <v>0.008317071372868324</v>
      </c>
      <c r="AV102">
        <f>VLOOKUP(AV$20,'paste data'!$A$2:$CN$100,'graph data'!$AD102+2,FALSE)/'graph data'!$CE$21</f>
        <v>0.00044412377776387424</v>
      </c>
      <c r="AW102">
        <f>VLOOKUP(AW$20,'paste data'!$A$2:$CN$100,'graph data'!$AD102+2,FALSE)/'graph data'!$CE$21</f>
        <v>0.03330610532028044</v>
      </c>
      <c r="AX102">
        <f>VLOOKUP(AX$20,'paste data'!$A$2:$CN$100,'graph data'!$AD102+2,FALSE)/'graph data'!$CE$21</f>
        <v>0.04799918199978164</v>
      </c>
      <c r="AY102">
        <f>VLOOKUP(AY$20,'paste data'!$A$2:$CN$100,'graph data'!$AD102+2,FALSE)/'graph data'!$CE$21</f>
        <v>0.24608974076199713</v>
      </c>
      <c r="AZ102">
        <f>VLOOKUP(AZ$20,'paste data'!$A$2:$CN$100,'graph data'!$AD102+2,FALSE)/'graph data'!$CE$21</f>
        <v>0.012627850196112666</v>
      </c>
      <c r="BA102">
        <f>VLOOKUP(BA$20,'paste data'!$A$2:$CN$100,'graph data'!$AD102+2,FALSE)/'graph data'!$CE$21</f>
        <v>-0.002900511119319886</v>
      </c>
      <c r="BB102">
        <f>VLOOKUP(BB$20,'paste data'!$A$2:$CN$100,'graph data'!$AD102+2,FALSE)/'graph data'!$CE$21</f>
        <v>-0.006707768392250626</v>
      </c>
      <c r="BC102">
        <f>VLOOKUP(BC$20,'paste data'!$A$2:$CN$100,'graph data'!$AD102+2,FALSE)/'graph data'!$CE$21</f>
        <v>-0.01684401685762977</v>
      </c>
      <c r="BD102">
        <f>VLOOKUP(BD$20,'paste data'!$A$2:$CN$100,'graph data'!$AD102+2,FALSE)/'graph data'!$CE$21</f>
        <v>-0.053709689535234535</v>
      </c>
      <c r="BE102">
        <f>VLOOKUP(BE$20,'paste data'!$A$2:$CN$100,'graph data'!$AD102+2,FALSE)/'graph data'!$CE$21</f>
        <v>-0.004310778823244342</v>
      </c>
      <c r="BG102">
        <f t="shared" si="30"/>
        <v>0.4232492356740211</v>
      </c>
      <c r="BH102">
        <f t="shared" si="31"/>
        <v>-0.09785004638334253</v>
      </c>
      <c r="BI102">
        <f t="shared" si="32"/>
        <v>0.41062138547790844</v>
      </c>
      <c r="BJ102">
        <f t="shared" si="33"/>
        <v>-0.0935392675600982</v>
      </c>
      <c r="BL102">
        <f t="shared" si="40"/>
        <v>81</v>
      </c>
      <c r="BM102">
        <f>VLOOKUP(BM$20,'paste data'!$A$2:$CN$100,'graph data'!$BL102+2,FALSE)/$CE$21</f>
        <v>0.6486535499224877</v>
      </c>
      <c r="BN102">
        <f>VLOOKUP(BN$20,'paste data'!$A$2:$CN$100,'graph data'!$BL102+2,FALSE)/$CE$21</f>
        <v>0.6642185051812847</v>
      </c>
      <c r="BO102">
        <f>VLOOKUP(BO$20,'paste data'!$A$2:$CN$100,'graph data'!$BL102+2,FALSE)/$CE$21</f>
        <v>0.20563948467919113</v>
      </c>
      <c r="BP102">
        <f>VLOOKUP(BP$20,'paste data'!$A$2:$CN$100,'graph data'!$BL102+2,FALSE)/$CE$21</f>
        <v>0.0006609686307988273</v>
      </c>
      <c r="BQ102">
        <f>VLOOKUP(BQ$20,'paste data'!$A$2:$CN$100,'graph data'!$BL102+2,FALSE)/$CE$21</f>
        <v>0.08530382009267459</v>
      </c>
      <c r="BR102">
        <f>VLOOKUP(BR$20,'paste data'!$A$2:$CN$100,'graph data'!$BL102+2,FALSE)/$CE$21</f>
        <v>0.11967469595571772</v>
      </c>
      <c r="BS102">
        <f>VLOOKUP(BS$20,'paste data'!$A$2:$CN$100,'graph data'!$BL102+2,FALSE)/$CE$21</f>
        <v>0.45857902050209354</v>
      </c>
      <c r="BT102">
        <f>VLOOKUP(BT$20,'paste data'!$A$2:$CN$100,'graph data'!$BL102+2,FALSE)/$CE$21</f>
        <v>0</v>
      </c>
      <c r="BU102">
        <f>VLOOKUP(BU$20,'paste data'!$A$2:$CN$100,'graph data'!$BL102+2,FALSE)/$CE$21</f>
        <v>0.047866204028894334</v>
      </c>
      <c r="BV102">
        <f>VLOOKUP(BV$20,'paste data'!$A$2:$CN$100,'graph data'!$BL102+2,FALSE)/$CE$21</f>
        <v>0.07453120007828867</v>
      </c>
      <c r="BW102">
        <f>VLOOKUP(BW$20,'paste data'!$A$2:$CN$100,'graph data'!$BL102+2,FALSE)/$CE$21</f>
        <v>0</v>
      </c>
      <c r="BX102">
        <f>VLOOKUP(BX$20,'paste data'!$A$2:$CN$100,'graph data'!$BL102+2,FALSE)/$CE$21</f>
        <v>0.4107128164731992</v>
      </c>
      <c r="BY102">
        <f>VLOOKUP(BY$20,'paste data'!$A$2:$CN$100,'graph data'!$BL102+2,FALSE)/$CE$21</f>
        <v>0.015564955258796975</v>
      </c>
      <c r="BZ102">
        <f>VLOOKUP(BZ$20,'paste data'!$A$2:$CN$100,'graph data'!$BL102+2,FALSE)/$CE$21</f>
        <v>0.014209195577995522</v>
      </c>
      <c r="CA102">
        <f>VLOOKUP(CA$20,'paste data'!$A$2:$CN$100,'graph data'!$BL102+2,FALSE)/$CE$21</f>
        <v>0</v>
      </c>
      <c r="CB102">
        <f>VLOOKUP(CB$20,'paste data'!$A$2:$CN$100,'graph data'!$BL102+2,FALSE)/$CE$21</f>
        <v>0.0013557596808014536</v>
      </c>
      <c r="CC102">
        <f t="shared" si="34"/>
        <v>0.48524401655148786</v>
      </c>
      <c r="CF102">
        <f>VLOOKUP(CF$20,'paste data'!$A$2:$CN$100,'graph data'!$BL102+2,FALSE)</f>
        <v>6693.933985173973</v>
      </c>
      <c r="CH102">
        <v>81</v>
      </c>
      <c r="CI102">
        <f>VLOOKUP(CI$20,'paste data'!$A$2:$CN$100,'graph data'!$CH102+2,FALSE)/'graph data'!$CE$21</f>
        <v>0.6486535499224877</v>
      </c>
      <c r="CJ102">
        <f>VLOOKUP(CJ$20,'paste data'!$A$2:$CN$100,'graph data'!$CH102+2,FALSE)/'graph data'!$CE$21</f>
        <v>0.32539918929067857</v>
      </c>
      <c r="CK102">
        <f>VLOOKUP(CK$20,'paste data'!$A$2:$CN$100,'graph data'!$CH102+2,FALSE)/'graph data'!$CE$21</f>
        <v>0.2071724122902364</v>
      </c>
      <c r="CL102">
        <f t="shared" si="35"/>
        <v>0.11608194834157273</v>
      </c>
      <c r="CM102">
        <f t="shared" si="41"/>
        <v>0.10988349646126255</v>
      </c>
      <c r="CN102">
        <f t="shared" si="42"/>
        <v>0.006198451880310164</v>
      </c>
      <c r="CO102" s="24">
        <f t="shared" si="43"/>
        <v>0</v>
      </c>
      <c r="CR102">
        <f>VLOOKUP(CR$20,'paste data'!$A$2:$CN$100,'graph data'!$CH102+2,FALSE)/'graph data'!$CE$21</f>
        <v>0.01450176146101591</v>
      </c>
      <c r="CS102">
        <f>VLOOKUP(CS$20,'paste data'!$A$2:$CN$100,'graph data'!$CH102+2,FALSE)/'graph data'!$CE$21</f>
        <v>0.008303309580705746</v>
      </c>
      <c r="CT102">
        <f>VLOOKUP(CT$20,'paste data'!$A$2:$CN$100,'graph data'!$CH102+2,FALSE)/'graph data'!$CE$21</f>
        <v>0.38246605322072014</v>
      </c>
      <c r="CU102">
        <f>VLOOKUP(CU$20,'paste data'!$A$2:$CN$100,'graph data'!$CH102+2,FALSE)/'graph data'!$CE$21</f>
        <v>0.2725825567594576</v>
      </c>
      <c r="CV102">
        <f>VLOOKUP(CV$20,'paste data'!$A$2:$CN$100,'graph data'!$CH102+2,FALSE)/'graph data'!$CE$21</f>
        <v>0.008317071372868324</v>
      </c>
      <c r="CW102" s="8">
        <f t="shared" si="36"/>
        <v>0.4202282663712092</v>
      </c>
      <c r="CY102" s="5">
        <f t="shared" si="37"/>
        <v>0.2642654853865893</v>
      </c>
    </row>
    <row r="103" spans="1:103" ht="12.75">
      <c r="A103">
        <f t="shared" si="38"/>
        <v>82</v>
      </c>
      <c r="B103">
        <f>VLOOKUP(B$20,'paste data'!$A$2:$CN$100,'graph data'!$A103+2,FALSE)/'graph data'!$CE$21</f>
        <v>0.5453904517937959</v>
      </c>
      <c r="C103">
        <f>VLOOKUP(C$20,'paste data'!$A$2:$CN$100,'graph data'!$A103+2,FALSE)/'graph data'!$CE$21</f>
        <v>0.3387216839635828</v>
      </c>
      <c r="D103">
        <f>VLOOKUP(D$20,'paste data'!$A$2:$CN$100,'graph data'!$A103+2,FALSE)/'graph data'!$CE$21</f>
        <v>0.20666876783021298</v>
      </c>
      <c r="E103">
        <f>VLOOKUP(E$20,'paste data'!$A$2:$CN$100,'graph data'!$A103+2,FALSE)/'graph data'!$CE$21</f>
        <v>0.34561841781920716</v>
      </c>
      <c r="F103">
        <f>VLOOKUP(F$20,'paste data'!$A$2:$CN$100,'graph data'!$A103+2,FALSE)/'graph data'!$CE$21</f>
        <v>-0.13894964998899414</v>
      </c>
      <c r="G103">
        <f>VLOOKUP(G$20,'paste data'!$A$2:$CN$100,'graph data'!$A103+2,FALSE)/'graph data'!$CE$21</f>
        <v>-0.01881428074271738</v>
      </c>
      <c r="H103">
        <f>VLOOKUP(H$20,'paste data'!$A$2:$CN$100,'graph data'!$A103+2,FALSE)/'graph data'!$CE$21</f>
        <v>0.0006609686307988274</v>
      </c>
      <c r="I103">
        <f>VLOOKUP(I$20,'paste data'!$A$2:$CN$100,'graph data'!$A103+2,FALSE)/'graph data'!$CE$21</f>
        <v>0.3513720506043431</v>
      </c>
      <c r="J103">
        <f>VLOOKUP(J$20,'paste data'!$A$2:$CN$100,'graph data'!$A103+2,FALSE)/'graph data'!$CE$21</f>
        <v>-0.08053505422803471</v>
      </c>
      <c r="K103">
        <f>VLOOKUP(K$20,'paste data'!$A$2:$CN$100,'graph data'!$A103+2,FALSE)/'graph data'!$CE$21</f>
        <v>0</v>
      </c>
      <c r="L103">
        <f>VLOOKUP(L$20,'paste data'!$A$2:$CN$100,'graph data'!$A103+2,FALSE)/'graph data'!$CE$21</f>
        <v>0</v>
      </c>
      <c r="M103">
        <f>VLOOKUP(M$20,'paste data'!$A$2:$CN$100,'graph data'!$A103+2,FALSE)/'graph data'!$CE$21</f>
        <v>0</v>
      </c>
      <c r="N103">
        <f>VLOOKUP(N$20,'paste data'!$A$2:$CN$100,'graph data'!$A103+2,FALSE)/'graph data'!$CE$21</f>
        <v>-0.01881428074271738</v>
      </c>
      <c r="O103">
        <f>VLOOKUP(O$20,'paste data'!$A$2:$CN$100,'graph data'!$A103+2,FALSE)/'graph data'!$CE$21</f>
        <v>0.07666521956195245</v>
      </c>
      <c r="P103">
        <f>VLOOKUP(P$20,'paste data'!$A$2:$CN$100,'graph data'!$A103+2,FALSE)/'graph data'!$CE$21</f>
        <v>0.005148338028628397</v>
      </c>
      <c r="Q103">
        <f>VLOOKUP(Q$20,'paste data'!$A$2:$CN$100,'graph data'!$A103+2,FALSE)/'graph data'!$CE$21</f>
        <v>0.03180394644196942</v>
      </c>
      <c r="R103">
        <f>VLOOKUP(R$20,'paste data'!$A$2:$CN$100,'graph data'!$A103+2,FALSE)/'graph data'!$CE$21</f>
        <v>0.11186554454038013</v>
      </c>
      <c r="S103">
        <f>VLOOKUP(S$20,'paste data'!$A$2:$CN$100,'graph data'!$A103+2,FALSE)/'graph data'!$CE$21</f>
        <v>0.0006609686307988274</v>
      </c>
      <c r="T103">
        <f>VLOOKUP(T$20,'paste data'!$A$2:$CN$100,'graph data'!$A103+2,FALSE)/'graph data'!$CE$21</f>
        <v>0.08705827808831085</v>
      </c>
      <c r="U103">
        <f>VLOOKUP(U$20,'paste data'!$A$2:$CN$100,'graph data'!$A103+2,FALSE)/'graph data'!$CE$21</f>
        <v>0.005519526518656758</v>
      </c>
      <c r="V103">
        <f>VLOOKUP(V$20,'paste data'!$A$2:$CN$100,'graph data'!$A103+2,FALSE)/'graph data'!$CE$21</f>
        <v>0.11967469595571763</v>
      </c>
      <c r="W103">
        <f>VLOOKUP(W$20,'paste data'!$A$2:$CN$100,'graph data'!$A103+2,FALSE)/'graph data'!$CE$21</f>
        <v>0.1327049486257231</v>
      </c>
      <c r="X103">
        <f>VLOOKUP(X$20,'paste data'!$A$2:$CN$100,'graph data'!$A103+2,FALSE)/'graph data'!$CE$21</f>
        <v>-0.019475249373516208</v>
      </c>
      <c r="Y103">
        <f>VLOOKUP(Y$20,'paste data'!$A$2:$CN$100,'graph data'!$A103+2,FALSE)/'graph data'!$CE$21</f>
        <v>-0.010393058526358403</v>
      </c>
      <c r="Z103">
        <f>VLOOKUP(Z$20,'paste data'!$A$2:$CN$100,'graph data'!$A103+2,FALSE)/'graph data'!$CE$21</f>
        <v>-0.0003711884900283607</v>
      </c>
      <c r="AA103">
        <f>VLOOKUP(AA$20,'paste data'!$A$2:$CN$100,'graph data'!$A103+2,FALSE)/'graph data'!$CE$21</f>
        <v>-0.08787074951374822</v>
      </c>
      <c r="AB103">
        <f>VLOOKUP(AB$20,'paste data'!$A$2:$CN$100,'graph data'!$A103+2,FALSE)/'graph data'!$CE$21</f>
        <v>-0.02083940408534296</v>
      </c>
      <c r="AD103">
        <f t="shared" si="39"/>
        <v>82</v>
      </c>
      <c r="AE103">
        <f>VLOOKUP(AE$20,'paste data'!$A$2:$CN$100,'graph data'!$AD103+2,FALSE)/'graph data'!$CE$21</f>
        <v>0.3387216839635828</v>
      </c>
      <c r="AF103">
        <f>VLOOKUP(AF$20,'paste data'!$A$2:$CN$100,'graph data'!$AD103+2,FALSE)/'graph data'!$CE$21</f>
        <v>0.43163643669403684</v>
      </c>
      <c r="AG103">
        <f>VLOOKUP(AG$20,'paste data'!$A$2:$CN$100,'graph data'!$AD103+2,FALSE)/'graph data'!$CE$21</f>
        <v>-0.09291475273045398</v>
      </c>
      <c r="AH103">
        <f>VLOOKUP(AH$20,'paste data'!$A$2:$CN$100,'graph data'!$AD103+2,FALSE)/'graph data'!$CE$21</f>
        <v>0.06788468758727442</v>
      </c>
      <c r="AI103">
        <f>VLOOKUP(AI$20,'paste data'!$A$2:$CN$100,'graph data'!$AD103+2,FALSE)/'graph data'!$CE$21</f>
        <v>0.0802643860896937</v>
      </c>
      <c r="AJ103">
        <f>VLOOKUP(AJ$20,'paste data'!$A$2:$CN$100,'graph data'!$AD103+2,FALSE)/'graph data'!$CE$21</f>
        <v>-0.012379698502419273</v>
      </c>
      <c r="AK103">
        <f>VLOOKUP(AK$20,'paste data'!$A$2:$CN$100,'graph data'!$AD103+2,FALSE)/'graph data'!$CE$21</f>
        <v>0.2708369963763084</v>
      </c>
      <c r="AL103">
        <f>VLOOKUP(AL$20,'paste data'!$A$2:$CN$100,'graph data'!$AD103+2,FALSE)/'graph data'!$CE$21</f>
        <v>0.3513720506043431</v>
      </c>
      <c r="AM103">
        <f>VLOOKUP(AM$20,'paste data'!$A$2:$CN$100,'graph data'!$AD103+2,FALSE)/'graph data'!$CE$21</f>
        <v>-0.08053505422803471</v>
      </c>
      <c r="AN103">
        <f>VLOOKUP(AN$20,'paste data'!$A$2:$CN$100,'graph data'!$AD103+2,FALSE)/'graph data'!$CE$21</f>
        <v>0</v>
      </c>
      <c r="AO103">
        <f>VLOOKUP(AO$20,'paste data'!$A$2:$CN$100,'graph data'!$AD103+2,FALSE)/'graph data'!$CE$21</f>
        <v>0</v>
      </c>
      <c r="AP103">
        <f>VLOOKUP(AP$20,'paste data'!$A$2:$CN$100,'graph data'!$AD103+2,FALSE)/'graph data'!$CE$21</f>
        <v>0</v>
      </c>
      <c r="AQ103">
        <f>VLOOKUP(AQ$20,'paste data'!$A$2:$CN$100,'graph data'!$AD103+2,FALSE)/'graph data'!$CE$21</f>
        <v>-0.0024567710667637204</v>
      </c>
      <c r="AR103">
        <f>VLOOKUP(AR$20,'paste data'!$A$2:$CN$100,'graph data'!$AD103+2,FALSE)/'graph data'!$CE$21</f>
        <v>0.0294206676526325</v>
      </c>
      <c r="AS103">
        <f>VLOOKUP(AS$20,'paste data'!$A$2:$CN$100,'graph data'!$AD103+2,FALSE)/'graph data'!$CE$21</f>
        <v>0.033299919756234655</v>
      </c>
      <c r="AT103">
        <f>VLOOKUP(AT$20,'paste data'!$A$2:$CN$100,'graph data'!$AD103+2,FALSE)/'graph data'!$CE$21</f>
        <v>0.20295773524201716</v>
      </c>
      <c r="AU103">
        <f>VLOOKUP(AU$20,'paste data'!$A$2:$CN$100,'graph data'!$AD103+2,FALSE)/'graph data'!$CE$21</f>
        <v>0.007615444792187829</v>
      </c>
      <c r="AV103">
        <f>VLOOKUP(AV$20,'paste data'!$A$2:$CN$100,'graph data'!$AD103+2,FALSE)/'graph data'!$CE$21</f>
        <v>0.0004376237055679766</v>
      </c>
      <c r="AW103">
        <f>VLOOKUP(AW$20,'paste data'!$A$2:$CN$100,'graph data'!$AD103+2,FALSE)/'graph data'!$CE$21</f>
        <v>0.03566519124454943</v>
      </c>
      <c r="AX103">
        <f>VLOOKUP(AX$20,'paste data'!$A$2:$CN$100,'graph data'!$AD103+2,FALSE)/'graph data'!$CE$21</f>
        <v>0.04926672921254993</v>
      </c>
      <c r="AY103">
        <f>VLOOKUP(AY$20,'paste data'!$A$2:$CN$100,'graph data'!$AD103+2,FALSE)/'graph data'!$CE$21</f>
        <v>0.2542512615926888</v>
      </c>
      <c r="AZ103">
        <f>VLOOKUP(AZ$20,'paste data'!$A$2:$CN$100,'graph data'!$AD103+2,FALSE)/'graph data'!$CE$21</f>
        <v>0.011751244848987014</v>
      </c>
      <c r="BA103">
        <f>VLOOKUP(BA$20,'paste data'!$A$2:$CN$100,'graph data'!$AD103+2,FALSE)/'graph data'!$CE$21</f>
        <v>-0.002894394772331697</v>
      </c>
      <c r="BB103">
        <f>VLOOKUP(BB$20,'paste data'!$A$2:$CN$100,'graph data'!$AD103+2,FALSE)/'graph data'!$CE$21</f>
        <v>-0.006244523591916929</v>
      </c>
      <c r="BC103">
        <f>VLOOKUP(BC$20,'paste data'!$A$2:$CN$100,'graph data'!$AD103+2,FALSE)/'graph data'!$CE$21</f>
        <v>-0.01596680945631528</v>
      </c>
      <c r="BD103">
        <f>VLOOKUP(BD$20,'paste data'!$A$2:$CN$100,'graph data'!$AD103+2,FALSE)/'graph data'!$CE$21</f>
        <v>-0.05129352635067163</v>
      </c>
      <c r="BE103">
        <f>VLOOKUP(BE$20,'paste data'!$A$2:$CN$100,'graph data'!$AD103+2,FALSE)/'graph data'!$CE$21</f>
        <v>-0.004135800056799184</v>
      </c>
      <c r="BG103">
        <f t="shared" si="30"/>
        <v>0.43163643669403684</v>
      </c>
      <c r="BH103">
        <f t="shared" si="31"/>
        <v>-0.09291475273045398</v>
      </c>
      <c r="BI103">
        <f t="shared" si="32"/>
        <v>0.4198851918450498</v>
      </c>
      <c r="BJ103">
        <f t="shared" si="33"/>
        <v>-0.08877895267365479</v>
      </c>
      <c r="BL103">
        <f t="shared" si="40"/>
        <v>82</v>
      </c>
      <c r="BM103">
        <f>VLOOKUP(BM$20,'paste data'!$A$2:$CN$100,'graph data'!$BL103+2,FALSE)/$CE$21</f>
        <v>0.6539853701828128</v>
      </c>
      <c r="BN103">
        <f>VLOOKUP(BN$20,'paste data'!$A$2:$CN$100,'graph data'!$BL103+2,FALSE)/$CE$21</f>
        <v>0.6679566443039519</v>
      </c>
      <c r="BO103">
        <f>VLOOKUP(BO$20,'paste data'!$A$2:$CN$100,'graph data'!$BL103+2,FALSE)/$CE$21</f>
        <v>0.2073939426748274</v>
      </c>
      <c r="BP103">
        <f>VLOOKUP(BP$20,'paste data'!$A$2:$CN$100,'graph data'!$BL103+2,FALSE)/$CE$21</f>
        <v>0.0006609686307988273</v>
      </c>
      <c r="BQ103">
        <f>VLOOKUP(BQ$20,'paste data'!$A$2:$CN$100,'graph data'!$BL103+2,FALSE)/$CE$21</f>
        <v>0.08705827808831083</v>
      </c>
      <c r="BR103">
        <f>VLOOKUP(BR$20,'paste data'!$A$2:$CN$100,'graph data'!$BL103+2,FALSE)/$CE$21</f>
        <v>0.11967469595571772</v>
      </c>
      <c r="BS103">
        <f>VLOOKUP(BS$20,'paste data'!$A$2:$CN$100,'graph data'!$BL103+2,FALSE)/$CE$21</f>
        <v>0.46056270162912455</v>
      </c>
      <c r="BT103">
        <f>VLOOKUP(BT$20,'paste data'!$A$2:$CN$100,'graph data'!$BL103+2,FALSE)/$CE$21</f>
        <v>0</v>
      </c>
      <c r="BU103">
        <f>VLOOKUP(BU$20,'paste data'!$A$2:$CN$100,'graph data'!$BL103+2,FALSE)/$CE$21</f>
        <v>0.04951064379347538</v>
      </c>
      <c r="BV103">
        <f>VLOOKUP(BV$20,'paste data'!$A$2:$CN$100,'graph data'!$BL103+2,FALSE)/$CE$21</f>
        <v>0.07451413690043363</v>
      </c>
      <c r="BW103">
        <f>VLOOKUP(BW$20,'paste data'!$A$2:$CN$100,'graph data'!$BL103+2,FALSE)/$CE$21</f>
        <v>0</v>
      </c>
      <c r="BX103">
        <f>VLOOKUP(BX$20,'paste data'!$A$2:$CN$100,'graph data'!$BL103+2,FALSE)/$CE$21</f>
        <v>0.41105205783564913</v>
      </c>
      <c r="BY103">
        <f>VLOOKUP(BY$20,'paste data'!$A$2:$CN$100,'graph data'!$BL103+2,FALSE)/$CE$21</f>
        <v>0.01397127412113903</v>
      </c>
      <c r="BZ103">
        <f>VLOOKUP(BZ$20,'paste data'!$A$2:$CN$100,'graph data'!$BL103+2,FALSE)/$CE$21</f>
        <v>0.012989987880149658</v>
      </c>
      <c r="CA103">
        <f>VLOOKUP(CA$20,'paste data'!$A$2:$CN$100,'graph data'!$BL103+2,FALSE)/$CE$21</f>
        <v>0</v>
      </c>
      <c r="CB103">
        <f>VLOOKUP(CB$20,'paste data'!$A$2:$CN$100,'graph data'!$BL103+2,FALSE)/$CE$21</f>
        <v>0.0009812862409893713</v>
      </c>
      <c r="CC103">
        <f t="shared" si="34"/>
        <v>0.48556619473608276</v>
      </c>
      <c r="CF103">
        <f>VLOOKUP(CF$20,'paste data'!$A$2:$CN$100,'graph data'!$BL103+2,FALSE)</f>
        <v>6008.5483768298745</v>
      </c>
      <c r="CH103">
        <v>82</v>
      </c>
      <c r="CI103">
        <f>VLOOKUP(CI$20,'paste data'!$A$2:$CN$100,'graph data'!$CH103+2,FALSE)/'graph data'!$CE$21</f>
        <v>0.6539853701828128</v>
      </c>
      <c r="CJ103">
        <f>VLOOKUP(CJ$20,'paste data'!$A$2:$CN$100,'graph data'!$CH103+2,FALSE)/'graph data'!$CE$21</f>
        <v>0.3387216839635828</v>
      </c>
      <c r="CK103">
        <f>VLOOKUP(CK$20,'paste data'!$A$2:$CN$100,'graph data'!$CH103+2,FALSE)/'graph data'!$CE$21</f>
        <v>0.20666876783021298</v>
      </c>
      <c r="CL103">
        <f t="shared" si="35"/>
        <v>0.10859491838901697</v>
      </c>
      <c r="CM103">
        <f t="shared" si="41"/>
        <v>0.10266602123928514</v>
      </c>
      <c r="CN103">
        <f t="shared" si="42"/>
        <v>0.005928897149731818</v>
      </c>
      <c r="CO103" s="24">
        <f t="shared" si="43"/>
        <v>0</v>
      </c>
      <c r="CR103">
        <f>VLOOKUP(CR$20,'paste data'!$A$2:$CN$100,'graph data'!$CH103+2,FALSE)/'graph data'!$CE$21</f>
        <v>0.013871117151917885</v>
      </c>
      <c r="CS103">
        <f>VLOOKUP(CS$20,'paste data'!$A$2:$CN$100,'graph data'!$CH103+2,FALSE)/'graph data'!$CE$21</f>
        <v>0.007942220002186067</v>
      </c>
      <c r="CT103">
        <f>VLOOKUP(CT$20,'paste data'!$A$2:$CN$100,'graph data'!$CH103+2,FALSE)/'graph data'!$CE$21</f>
        <v>0.35995877691098344</v>
      </c>
      <c r="CU103">
        <f>VLOOKUP(CU$20,'paste data'!$A$2:$CN$100,'graph data'!$CH103+2,FALSE)/'graph data'!$CE$21</f>
        <v>0.2572927556716983</v>
      </c>
      <c r="CV103">
        <f>VLOOKUP(CV$20,'paste data'!$A$2:$CN$100,'graph data'!$CH103+2,FALSE)/'graph data'!$CE$21</f>
        <v>0.007615444792187829</v>
      </c>
      <c r="CW103" s="8">
        <f t="shared" si="36"/>
        <v>0.39342280026810933</v>
      </c>
      <c r="CY103" s="5">
        <f t="shared" si="37"/>
        <v>0.24967731087951045</v>
      </c>
    </row>
    <row r="104" spans="1:103" ht="12.75">
      <c r="A104">
        <f t="shared" si="38"/>
        <v>83</v>
      </c>
      <c r="B104">
        <f>VLOOKUP(B$20,'paste data'!$A$2:$CN$100,'graph data'!$A104+2,FALSE)/'graph data'!$CE$21</f>
        <v>0.5576024392303552</v>
      </c>
      <c r="C104">
        <f>VLOOKUP(C$20,'paste data'!$A$2:$CN$100,'graph data'!$A104+2,FALSE)/'graph data'!$CE$21</f>
        <v>0.35198808317484465</v>
      </c>
      <c r="D104">
        <f>VLOOKUP(D$20,'paste data'!$A$2:$CN$100,'graph data'!$A104+2,FALSE)/'graph data'!$CE$21</f>
        <v>0.20561435605551065</v>
      </c>
      <c r="E104">
        <f>VLOOKUP(E$20,'paste data'!$A$2:$CN$100,'graph data'!$A104+2,FALSE)/'graph data'!$CE$21</f>
        <v>0.34117373429070386</v>
      </c>
      <c r="F104">
        <f>VLOOKUP(F$20,'paste data'!$A$2:$CN$100,'graph data'!$A104+2,FALSE)/'graph data'!$CE$21</f>
        <v>-0.1355593782351932</v>
      </c>
      <c r="G104">
        <f>VLOOKUP(G$20,'paste data'!$A$2:$CN$100,'graph data'!$A104+2,FALSE)/'graph data'!$CE$21</f>
        <v>-0.018391588579297413</v>
      </c>
      <c r="H104">
        <f>VLOOKUP(H$20,'paste data'!$A$2:$CN$100,'graph data'!$A104+2,FALSE)/'graph data'!$CE$21</f>
        <v>0.0006609686307988275</v>
      </c>
      <c r="I104">
        <f>VLOOKUP(I$20,'paste data'!$A$2:$CN$100,'graph data'!$A104+2,FALSE)/'graph data'!$CE$21</f>
        <v>0.36244426446792255</v>
      </c>
      <c r="J104">
        <f>VLOOKUP(J$20,'paste data'!$A$2:$CN$100,'graph data'!$A104+2,FALSE)/'graph data'!$CE$21</f>
        <v>-0.07679041602221777</v>
      </c>
      <c r="K104">
        <f>VLOOKUP(K$20,'paste data'!$A$2:$CN$100,'graph data'!$A104+2,FALSE)/'graph data'!$CE$21</f>
        <v>0</v>
      </c>
      <c r="L104">
        <f>VLOOKUP(L$20,'paste data'!$A$2:$CN$100,'graph data'!$A104+2,FALSE)/'graph data'!$CE$21</f>
        <v>0</v>
      </c>
      <c r="M104">
        <f>VLOOKUP(M$20,'paste data'!$A$2:$CN$100,'graph data'!$A104+2,FALSE)/'graph data'!$CE$21</f>
        <v>0</v>
      </c>
      <c r="N104">
        <f>VLOOKUP(N$20,'paste data'!$A$2:$CN$100,'graph data'!$A104+2,FALSE)/'graph data'!$CE$21</f>
        <v>-0.018391588579297413</v>
      </c>
      <c r="O104">
        <f>VLOOKUP(O$20,'paste data'!$A$2:$CN$100,'graph data'!$A104+2,FALSE)/'graph data'!$CE$21</f>
        <v>0.07922884045507302</v>
      </c>
      <c r="P104">
        <f>VLOOKUP(P$20,'paste data'!$A$2:$CN$100,'graph data'!$A104+2,FALSE)/'graph data'!$CE$21</f>
        <v>0.005195011124490188</v>
      </c>
      <c r="Q104">
        <f>VLOOKUP(Q$20,'paste data'!$A$2:$CN$100,'graph data'!$A104+2,FALSE)/'graph data'!$CE$21</f>
        <v>0.03371109928236319</v>
      </c>
      <c r="R104">
        <f>VLOOKUP(R$20,'paste data'!$A$2:$CN$100,'graph data'!$A104+2,FALSE)/'graph data'!$CE$21</f>
        <v>0.10587099377288163</v>
      </c>
      <c r="S104">
        <f>VLOOKUP(S$20,'paste data'!$A$2:$CN$100,'graph data'!$A104+2,FALSE)/'graph data'!$CE$21</f>
        <v>0.0006609686307988275</v>
      </c>
      <c r="T104">
        <f>VLOOKUP(T$20,'paste data'!$A$2:$CN$100,'graph data'!$A104+2,FALSE)/'graph data'!$CE$21</f>
        <v>0.08895920318028364</v>
      </c>
      <c r="U104">
        <f>VLOOKUP(U$20,'paste data'!$A$2:$CN$100,'graph data'!$A104+2,FALSE)/'graph data'!$CE$21</f>
        <v>0.005551510403161932</v>
      </c>
      <c r="V104">
        <f>VLOOKUP(V$20,'paste data'!$A$2:$CN$100,'graph data'!$A104+2,FALSE)/'graph data'!$CE$21</f>
        <v>0.11967469595571763</v>
      </c>
      <c r="W104">
        <f>VLOOKUP(W$20,'paste data'!$A$2:$CN$100,'graph data'!$A104+2,FALSE)/'graph data'!$CE$21</f>
        <v>0.1263273561207418</v>
      </c>
      <c r="X104">
        <f>VLOOKUP(X$20,'paste data'!$A$2:$CN$100,'graph data'!$A104+2,FALSE)/'graph data'!$CE$21</f>
        <v>-0.01905255721009624</v>
      </c>
      <c r="Y104">
        <f>VLOOKUP(Y$20,'paste data'!$A$2:$CN$100,'graph data'!$A104+2,FALSE)/'graph data'!$CE$21</f>
        <v>-0.009730362725210608</v>
      </c>
      <c r="Z104">
        <f>VLOOKUP(Z$20,'paste data'!$A$2:$CN$100,'graph data'!$A104+2,FALSE)/'graph data'!$CE$21</f>
        <v>-0.0003564992786717433</v>
      </c>
      <c r="AA104">
        <f>VLOOKUP(AA$20,'paste data'!$A$2:$CN$100,'graph data'!$A104+2,FALSE)/'graph data'!$CE$21</f>
        <v>-0.08596359667335444</v>
      </c>
      <c r="AB104">
        <f>VLOOKUP(AB$20,'paste data'!$A$2:$CN$100,'graph data'!$A104+2,FALSE)/'graph data'!$CE$21</f>
        <v>-0.020456362347860173</v>
      </c>
      <c r="AD104">
        <f t="shared" si="39"/>
        <v>83</v>
      </c>
      <c r="AE104">
        <f>VLOOKUP(AE$20,'paste data'!$A$2:$CN$100,'graph data'!$AD104+2,FALSE)/'graph data'!$CE$21</f>
        <v>0.35198808317484465</v>
      </c>
      <c r="AF104">
        <f>VLOOKUP(AF$20,'paste data'!$A$2:$CN$100,'graph data'!$AD104+2,FALSE)/'graph data'!$CE$21</f>
        <v>0.440180015217654</v>
      </c>
      <c r="AG104">
        <f>VLOOKUP(AG$20,'paste data'!$A$2:$CN$100,'graph data'!$AD104+2,FALSE)/'graph data'!$CE$21</f>
        <v>-0.08819193204280926</v>
      </c>
      <c r="AH104">
        <f>VLOOKUP(AH$20,'paste data'!$A$2:$CN$100,'graph data'!$AD104+2,FALSE)/'graph data'!$CE$21</f>
        <v>0.06633423472913995</v>
      </c>
      <c r="AI104">
        <f>VLOOKUP(AI$20,'paste data'!$A$2:$CN$100,'graph data'!$AD104+2,FALSE)/'graph data'!$CE$21</f>
        <v>0.07773575074973144</v>
      </c>
      <c r="AJ104">
        <f>VLOOKUP(AJ$20,'paste data'!$A$2:$CN$100,'graph data'!$AD104+2,FALSE)/'graph data'!$CE$21</f>
        <v>-0.011401516020591487</v>
      </c>
      <c r="AK104">
        <f>VLOOKUP(AK$20,'paste data'!$A$2:$CN$100,'graph data'!$AD104+2,FALSE)/'graph data'!$CE$21</f>
        <v>0.2856538484457047</v>
      </c>
      <c r="AL104">
        <f>VLOOKUP(AL$20,'paste data'!$A$2:$CN$100,'graph data'!$AD104+2,FALSE)/'graph data'!$CE$21</f>
        <v>0.36244426446792255</v>
      </c>
      <c r="AM104">
        <f>VLOOKUP(AM$20,'paste data'!$A$2:$CN$100,'graph data'!$AD104+2,FALSE)/'graph data'!$CE$21</f>
        <v>-0.07679041602221777</v>
      </c>
      <c r="AN104">
        <f>VLOOKUP(AN$20,'paste data'!$A$2:$CN$100,'graph data'!$AD104+2,FALSE)/'graph data'!$CE$21</f>
        <v>0</v>
      </c>
      <c r="AO104">
        <f>VLOOKUP(AO$20,'paste data'!$A$2:$CN$100,'graph data'!$AD104+2,FALSE)/'graph data'!$CE$21</f>
        <v>0</v>
      </c>
      <c r="AP104">
        <f>VLOOKUP(AP$20,'paste data'!$A$2:$CN$100,'graph data'!$AD104+2,FALSE)/'graph data'!$CE$21</f>
        <v>0</v>
      </c>
      <c r="AQ104">
        <f>VLOOKUP(AQ$20,'paste data'!$A$2:$CN$100,'graph data'!$AD104+2,FALSE)/'graph data'!$CE$21</f>
        <v>-0.0024662705293059615</v>
      </c>
      <c r="AR104">
        <f>VLOOKUP(AR$20,'paste data'!$A$2:$CN$100,'graph data'!$AD104+2,FALSE)/'graph data'!$CE$21</f>
        <v>0.03232133583461084</v>
      </c>
      <c r="AS104">
        <f>VLOOKUP(AS$20,'paste data'!$A$2:$CN$100,'graph data'!$AD104+2,FALSE)/'graph data'!$CE$21</f>
        <v>0.035412523373535426</v>
      </c>
      <c r="AT104">
        <f>VLOOKUP(AT$20,'paste data'!$A$2:$CN$100,'graph data'!$AD104+2,FALSE)/'graph data'!$CE$21</f>
        <v>0.21341242101673233</v>
      </c>
      <c r="AU104">
        <f>VLOOKUP(AU$20,'paste data'!$A$2:$CN$100,'graph data'!$AD104+2,FALSE)/'graph data'!$CE$21</f>
        <v>0.0069738387501320775</v>
      </c>
      <c r="AV104">
        <f>VLOOKUP(AV$20,'paste data'!$A$2:$CN$100,'graph data'!$AD104+2,FALSE)/'graph data'!$CE$21</f>
        <v>0.00043313951725158144</v>
      </c>
      <c r="AW104">
        <f>VLOOKUP(AW$20,'paste data'!$A$2:$CN$100,'graph data'!$AD104+2,FALSE)/'graph data'!$CE$21</f>
        <v>0.03811754923449445</v>
      </c>
      <c r="AX104">
        <f>VLOOKUP(AX$20,'paste data'!$A$2:$CN$100,'graph data'!$AD104+2,FALSE)/'graph data'!$CE$21</f>
        <v>0.05058670345059177</v>
      </c>
      <c r="AY104">
        <f>VLOOKUP(AY$20,'paste data'!$A$2:$CN$100,'graph data'!$AD104+2,FALSE)/'graph data'!$CE$21</f>
        <v>0.26239215760792045</v>
      </c>
      <c r="AZ104">
        <f>VLOOKUP(AZ$20,'paste data'!$A$2:$CN$100,'graph data'!$AD104+2,FALSE)/'graph data'!$CE$21</f>
        <v>0.010914714657664212</v>
      </c>
      <c r="BA104">
        <f>VLOOKUP(BA$20,'paste data'!$A$2:$CN$100,'graph data'!$AD104+2,FALSE)/'graph data'!$CE$21</f>
        <v>-0.002899410046557543</v>
      </c>
      <c r="BB104">
        <f>VLOOKUP(BB$20,'paste data'!$A$2:$CN$100,'graph data'!$AD104+2,FALSE)/'graph data'!$CE$21</f>
        <v>-0.0057962133998836155</v>
      </c>
      <c r="BC104">
        <f>VLOOKUP(BC$20,'paste data'!$A$2:$CN$100,'graph data'!$AD104+2,FALSE)/'graph data'!$CE$21</f>
        <v>-0.015174180077056341</v>
      </c>
      <c r="BD104">
        <f>VLOOKUP(BD$20,'paste data'!$A$2:$CN$100,'graph data'!$AD104+2,FALSE)/'graph data'!$CE$21</f>
        <v>-0.048979736591188136</v>
      </c>
      <c r="BE104">
        <f>VLOOKUP(BE$20,'paste data'!$A$2:$CN$100,'graph data'!$AD104+2,FALSE)/'graph data'!$CE$21</f>
        <v>-0.0039408759075321344</v>
      </c>
      <c r="BG104">
        <f t="shared" si="30"/>
        <v>0.440180015217654</v>
      </c>
      <c r="BH104">
        <f t="shared" si="31"/>
        <v>-0.08819193204280926</v>
      </c>
      <c r="BI104">
        <f t="shared" si="32"/>
        <v>0.4292653005599898</v>
      </c>
      <c r="BJ104">
        <f t="shared" si="33"/>
        <v>-0.08425105613527713</v>
      </c>
      <c r="BL104">
        <f t="shared" si="40"/>
        <v>83</v>
      </c>
      <c r="BM104">
        <f>VLOOKUP(BM$20,'paste data'!$A$2:$CN$100,'graph data'!$BL104+2,FALSE)/$CE$21</f>
        <v>0.6597188160441366</v>
      </c>
      <c r="BN104">
        <f>VLOOKUP(BN$20,'paste data'!$A$2:$CN$100,'graph data'!$BL104+2,FALSE)/$CE$21</f>
        <v>0.6721600644155665</v>
      </c>
      <c r="BO104">
        <f>VLOOKUP(BO$20,'paste data'!$A$2:$CN$100,'graph data'!$BL104+2,FALSE)/$CE$21</f>
        <v>0.20929486776680015</v>
      </c>
      <c r="BP104">
        <f>VLOOKUP(BP$20,'paste data'!$A$2:$CN$100,'graph data'!$BL104+2,FALSE)/$CE$21</f>
        <v>0.0006609686307988273</v>
      </c>
      <c r="BQ104">
        <f>VLOOKUP(BQ$20,'paste data'!$A$2:$CN$100,'graph data'!$BL104+2,FALSE)/$CE$21</f>
        <v>0.0889592031802836</v>
      </c>
      <c r="BR104">
        <f>VLOOKUP(BR$20,'paste data'!$A$2:$CN$100,'graph data'!$BL104+2,FALSE)/$CE$21</f>
        <v>0.11967469595571772</v>
      </c>
      <c r="BS104">
        <f>VLOOKUP(BS$20,'paste data'!$A$2:$CN$100,'graph data'!$BL104+2,FALSE)/$CE$21</f>
        <v>0.46286519664876635</v>
      </c>
      <c r="BT104">
        <f>VLOOKUP(BT$20,'paste data'!$A$2:$CN$100,'graph data'!$BL104+2,FALSE)/$CE$21</f>
        <v>0</v>
      </c>
      <c r="BU104">
        <f>VLOOKUP(BU$20,'paste data'!$A$2:$CN$100,'graph data'!$BL104+2,FALSE)/$CE$21</f>
        <v>0.05124861776112283</v>
      </c>
      <c r="BV104">
        <f>VLOOKUP(BV$20,'paste data'!$A$2:$CN$100,'graph data'!$BL104+2,FALSE)/$CE$21</f>
        <v>0.07460919443231258</v>
      </c>
      <c r="BW104">
        <f>VLOOKUP(BW$20,'paste data'!$A$2:$CN$100,'graph data'!$BL104+2,FALSE)/$CE$21</f>
        <v>0</v>
      </c>
      <c r="BX104">
        <f>VLOOKUP(BX$20,'paste data'!$A$2:$CN$100,'graph data'!$BL104+2,FALSE)/$CE$21</f>
        <v>0.4116165788876435</v>
      </c>
      <c r="BY104">
        <f>VLOOKUP(BY$20,'paste data'!$A$2:$CN$100,'graph data'!$BL104+2,FALSE)/$CE$21</f>
        <v>0.01244124837142998</v>
      </c>
      <c r="BZ104">
        <f>VLOOKUP(BZ$20,'paste data'!$A$2:$CN$100,'graph data'!$BL104+2,FALSE)/$CE$21</f>
        <v>0.01184713174774858</v>
      </c>
      <c r="CA104">
        <f>VLOOKUP(CA$20,'paste data'!$A$2:$CN$100,'graph data'!$BL104+2,FALSE)/$CE$21</f>
        <v>0</v>
      </c>
      <c r="CB104">
        <f>VLOOKUP(CB$20,'paste data'!$A$2:$CN$100,'graph data'!$BL104+2,FALSE)/$CE$21</f>
        <v>0.000594116623681402</v>
      </c>
      <c r="CC104">
        <f t="shared" si="34"/>
        <v>0.4862257733199561</v>
      </c>
      <c r="CF104">
        <f>VLOOKUP(CF$20,'paste data'!$A$2:$CN$100,'graph data'!$BL104+2,FALSE)</f>
        <v>5350.53868814926</v>
      </c>
      <c r="CH104">
        <v>83</v>
      </c>
      <c r="CI104">
        <f>VLOOKUP(CI$20,'paste data'!$A$2:$CN$100,'graph data'!$CH104+2,FALSE)/'graph data'!$CE$21</f>
        <v>0.6597188160441366</v>
      </c>
      <c r="CJ104">
        <f>VLOOKUP(CJ$20,'paste data'!$A$2:$CN$100,'graph data'!$CH104+2,FALSE)/'graph data'!$CE$21</f>
        <v>0.35198808317484465</v>
      </c>
      <c r="CK104">
        <f>VLOOKUP(CK$20,'paste data'!$A$2:$CN$100,'graph data'!$CH104+2,FALSE)/'graph data'!$CE$21</f>
        <v>0.20561435605551065</v>
      </c>
      <c r="CL104">
        <f t="shared" si="35"/>
        <v>0.10211637681378133</v>
      </c>
      <c r="CM104">
        <f t="shared" si="41"/>
        <v>0.09647762104135418</v>
      </c>
      <c r="CN104">
        <f t="shared" si="42"/>
        <v>0.005638755772427065</v>
      </c>
      <c r="CO104" s="24">
        <f t="shared" si="43"/>
        <v>0</v>
      </c>
      <c r="CR104">
        <f>VLOOKUP(CR$20,'paste data'!$A$2:$CN$100,'graph data'!$CH104+2,FALSE)/'graph data'!$CE$21</f>
        <v>0.01319230877768338</v>
      </c>
      <c r="CS104">
        <f>VLOOKUP(CS$20,'paste data'!$A$2:$CN$100,'graph data'!$CH104+2,FALSE)/'graph data'!$CE$21</f>
        <v>0.007553553005256315</v>
      </c>
      <c r="CT104">
        <f>VLOOKUP(CT$20,'paste data'!$A$2:$CN$100,'graph data'!$CH104+2,FALSE)/'graph data'!$CE$21</f>
        <v>0.34058982497916984</v>
      </c>
      <c r="CU104">
        <f>VLOOKUP(CU$20,'paste data'!$A$2:$CN$100,'graph data'!$CH104+2,FALSE)/'graph data'!$CE$21</f>
        <v>0.24411220393781566</v>
      </c>
      <c r="CV104">
        <f>VLOOKUP(CV$20,'paste data'!$A$2:$CN$100,'graph data'!$CH104+2,FALSE)/'graph data'!$CE$21</f>
        <v>0.0069738387501320775</v>
      </c>
      <c r="CW104" s="8">
        <f t="shared" si="36"/>
        <v>0.3700246195819948</v>
      </c>
      <c r="CY104" s="5">
        <f t="shared" si="37"/>
        <v>0.23713836518768358</v>
      </c>
    </row>
    <row r="105" spans="1:103" ht="12.75">
      <c r="A105">
        <f t="shared" si="38"/>
        <v>84</v>
      </c>
      <c r="B105">
        <f>VLOOKUP(B$20,'paste data'!$A$2:$CN$100,'graph data'!$A105+2,FALSE)/'graph data'!$CE$21</f>
        <v>0.5694274223132411</v>
      </c>
      <c r="C105">
        <f>VLOOKUP(C$20,'paste data'!$A$2:$CN$100,'graph data'!$A105+2,FALSE)/'graph data'!$CE$21</f>
        <v>0.3650866446465245</v>
      </c>
      <c r="D105">
        <f>VLOOKUP(D$20,'paste data'!$A$2:$CN$100,'graph data'!$A105+2,FALSE)/'graph data'!$CE$21</f>
        <v>0.20434077766671657</v>
      </c>
      <c r="E105">
        <f>VLOOKUP(E$20,'paste data'!$A$2:$CN$100,'graph data'!$A105+2,FALSE)/'graph data'!$CE$21</f>
        <v>0.33707662812336475</v>
      </c>
      <c r="F105">
        <f>VLOOKUP(F$20,'paste data'!$A$2:$CN$100,'graph data'!$A105+2,FALSE)/'graph data'!$CE$21</f>
        <v>-0.13273585045664818</v>
      </c>
      <c r="G105">
        <f>VLOOKUP(G$20,'paste data'!$A$2:$CN$100,'graph data'!$A105+2,FALSE)/'graph data'!$CE$21</f>
        <v>-0.01804605446213147</v>
      </c>
      <c r="H105">
        <f>VLOOKUP(H$20,'paste data'!$A$2:$CN$100,'graph data'!$A105+2,FALSE)/'graph data'!$CE$21</f>
        <v>0.0006609686307988274</v>
      </c>
      <c r="I105">
        <f>VLOOKUP(I$20,'paste data'!$A$2:$CN$100,'graph data'!$A105+2,FALSE)/'graph data'!$CE$21</f>
        <v>0.3739553606623641</v>
      </c>
      <c r="J105">
        <f>VLOOKUP(J$20,'paste data'!$A$2:$CN$100,'graph data'!$A105+2,FALSE)/'graph data'!$CE$21</f>
        <v>-0.07326164564980256</v>
      </c>
      <c r="K105">
        <f>VLOOKUP(K$20,'paste data'!$A$2:$CN$100,'graph data'!$A105+2,FALSE)/'graph data'!$CE$21</f>
        <v>0</v>
      </c>
      <c r="L105">
        <f>VLOOKUP(L$20,'paste data'!$A$2:$CN$100,'graph data'!$A105+2,FALSE)/'graph data'!$CE$21</f>
        <v>0</v>
      </c>
      <c r="M105">
        <f>VLOOKUP(M$20,'paste data'!$A$2:$CN$100,'graph data'!$A105+2,FALSE)/'graph data'!$CE$21</f>
        <v>0</v>
      </c>
      <c r="N105">
        <f>VLOOKUP(N$20,'paste data'!$A$2:$CN$100,'graph data'!$A105+2,FALSE)/'graph data'!$CE$21</f>
        <v>-0.01804605446213147</v>
      </c>
      <c r="O105">
        <f>VLOOKUP(O$20,'paste data'!$A$2:$CN$100,'graph data'!$A105+2,FALSE)/'graph data'!$CE$21</f>
        <v>0.08184328379959886</v>
      </c>
      <c r="P105">
        <f>VLOOKUP(P$20,'paste data'!$A$2:$CN$100,'graph data'!$A105+2,FALSE)/'graph data'!$CE$21</f>
        <v>0.005318871550101755</v>
      </c>
      <c r="Q105">
        <f>VLOOKUP(Q$20,'paste data'!$A$2:$CN$100,'graph data'!$A105+2,FALSE)/'graph data'!$CE$21</f>
        <v>0.035270121260872686</v>
      </c>
      <c r="R105">
        <f>VLOOKUP(R$20,'paste data'!$A$2:$CN$100,'graph data'!$A105+2,FALSE)/'graph data'!$CE$21</f>
        <v>0.09995455551827469</v>
      </c>
      <c r="S105">
        <f>VLOOKUP(S$20,'paste data'!$A$2:$CN$100,'graph data'!$A105+2,FALSE)/'graph data'!$CE$21</f>
        <v>0.0006609686307988274</v>
      </c>
      <c r="T105">
        <f>VLOOKUP(T$20,'paste data'!$A$2:$CN$100,'graph data'!$A105+2,FALSE)/'graph data'!$CE$21</f>
        <v>0.09097426561630202</v>
      </c>
      <c r="U105">
        <f>VLOOKUP(U$20,'paste data'!$A$2:$CN$100,'graph data'!$A105+2,FALSE)/'graph data'!$CE$21</f>
        <v>0.005663232627911029</v>
      </c>
      <c r="V105">
        <f>VLOOKUP(V$20,'paste data'!$A$2:$CN$100,'graph data'!$A105+2,FALSE)/'graph data'!$CE$21</f>
        <v>0.11967469595571763</v>
      </c>
      <c r="W105">
        <f>VLOOKUP(W$20,'paste data'!$A$2:$CN$100,'graph data'!$A105+2,FALSE)/'graph data'!$CE$21</f>
        <v>0.1201034652926352</v>
      </c>
      <c r="X105">
        <f>VLOOKUP(X$20,'paste data'!$A$2:$CN$100,'graph data'!$A105+2,FALSE)/'graph data'!$CE$21</f>
        <v>-0.0187070230929303</v>
      </c>
      <c r="Y105">
        <f>VLOOKUP(Y$20,'paste data'!$A$2:$CN$100,'graph data'!$A105+2,FALSE)/'graph data'!$CE$21</f>
        <v>-0.009130981816703151</v>
      </c>
      <c r="Z105">
        <f>VLOOKUP(Z$20,'paste data'!$A$2:$CN$100,'graph data'!$A105+2,FALSE)/'graph data'!$CE$21</f>
        <v>-0.00034436107780927373</v>
      </c>
      <c r="AA105">
        <f>VLOOKUP(AA$20,'paste data'!$A$2:$CN$100,'graph data'!$A105+2,FALSE)/'graph data'!$CE$21</f>
        <v>-0.08440457469484494</v>
      </c>
      <c r="AB105">
        <f>VLOOKUP(AB$20,'paste data'!$A$2:$CN$100,'graph data'!$A105+2,FALSE)/'graph data'!$CE$21</f>
        <v>-0.020148909774360516</v>
      </c>
      <c r="AD105">
        <f t="shared" si="39"/>
        <v>84</v>
      </c>
      <c r="AE105">
        <f>VLOOKUP(AE$20,'paste data'!$A$2:$CN$100,'graph data'!$AD105+2,FALSE)/'graph data'!$CE$21</f>
        <v>0.3650866446465245</v>
      </c>
      <c r="AF105">
        <f>VLOOKUP(AF$20,'paste data'!$A$2:$CN$100,'graph data'!$AD105+2,FALSE)/'graph data'!$CE$21</f>
        <v>0.44874949794893443</v>
      </c>
      <c r="AG105">
        <f>VLOOKUP(AG$20,'paste data'!$A$2:$CN$100,'graph data'!$AD105+2,FALSE)/'graph data'!$CE$21</f>
        <v>-0.08366285330240987</v>
      </c>
      <c r="AH105">
        <f>VLOOKUP(AH$20,'paste data'!$A$2:$CN$100,'graph data'!$AD105+2,FALSE)/'graph data'!$CE$21</f>
        <v>0.06439292963396297</v>
      </c>
      <c r="AI105">
        <f>VLOOKUP(AI$20,'paste data'!$A$2:$CN$100,'graph data'!$AD105+2,FALSE)/'graph data'!$CE$21</f>
        <v>0.07479413728657028</v>
      </c>
      <c r="AJ105">
        <f>VLOOKUP(AJ$20,'paste data'!$A$2:$CN$100,'graph data'!$AD105+2,FALSE)/'graph data'!$CE$21</f>
        <v>-0.010401207652607318</v>
      </c>
      <c r="AK105">
        <f>VLOOKUP(AK$20,'paste data'!$A$2:$CN$100,'graph data'!$AD105+2,FALSE)/'graph data'!$CE$21</f>
        <v>0.3006937150125616</v>
      </c>
      <c r="AL105">
        <f>VLOOKUP(AL$20,'paste data'!$A$2:$CN$100,'graph data'!$AD105+2,FALSE)/'graph data'!$CE$21</f>
        <v>0.3739553606623641</v>
      </c>
      <c r="AM105">
        <f>VLOOKUP(AM$20,'paste data'!$A$2:$CN$100,'graph data'!$AD105+2,FALSE)/'graph data'!$CE$21</f>
        <v>-0.07326164564980256</v>
      </c>
      <c r="AN105">
        <f>VLOOKUP(AN$20,'paste data'!$A$2:$CN$100,'graph data'!$AD105+2,FALSE)/'graph data'!$CE$21</f>
        <v>0</v>
      </c>
      <c r="AO105">
        <f>VLOOKUP(AO$20,'paste data'!$A$2:$CN$100,'graph data'!$AD105+2,FALSE)/'graph data'!$CE$21</f>
        <v>0</v>
      </c>
      <c r="AP105">
        <f>VLOOKUP(AP$20,'paste data'!$A$2:$CN$100,'graph data'!$AD105+2,FALSE)/'graph data'!$CE$21</f>
        <v>0</v>
      </c>
      <c r="AQ105">
        <f>VLOOKUP(AQ$20,'paste data'!$A$2:$CN$100,'graph data'!$AD105+2,FALSE)/'graph data'!$CE$21</f>
        <v>-0.002530882065879046</v>
      </c>
      <c r="AR105">
        <f>VLOOKUP(AR$20,'paste data'!$A$2:$CN$100,'graph data'!$AD105+2,FALSE)/'graph data'!$CE$21</f>
        <v>0.03531112690191519</v>
      </c>
      <c r="AS105">
        <f>VLOOKUP(AS$20,'paste data'!$A$2:$CN$100,'graph data'!$AD105+2,FALSE)/'graph data'!$CE$21</f>
        <v>0.03749596254394222</v>
      </c>
      <c r="AT105">
        <f>VLOOKUP(AT$20,'paste data'!$A$2:$CN$100,'graph data'!$AD105+2,FALSE)/'graph data'!$CE$21</f>
        <v>0.2241898693234791</v>
      </c>
      <c r="AU105">
        <f>VLOOKUP(AU$20,'paste data'!$A$2:$CN$100,'graph data'!$AD105+2,FALSE)/'graph data'!$CE$21</f>
        <v>0.006227638309104118</v>
      </c>
      <c r="AV105">
        <f>VLOOKUP(AV$20,'paste data'!$A$2:$CN$100,'graph data'!$AD105+2,FALSE)/'graph data'!$CE$21</f>
        <v>0.00044135828531526353</v>
      </c>
      <c r="AW105">
        <f>VLOOKUP(AW$20,'paste data'!$A$2:$CN$100,'graph data'!$AD105+2,FALSE)/'graph data'!$CE$21</f>
        <v>0.040600502638399164</v>
      </c>
      <c r="AX105">
        <f>VLOOKUP(AX$20,'paste data'!$A$2:$CN$100,'graph data'!$AD105+2,FALSE)/'graph data'!$CE$21</f>
        <v>0.051933110935775545</v>
      </c>
      <c r="AY105">
        <f>VLOOKUP(AY$20,'paste data'!$A$2:$CN$100,'graph data'!$AD105+2,FALSE)/'graph data'!$CE$21</f>
        <v>0.27082707931818206</v>
      </c>
      <c r="AZ105">
        <f>VLOOKUP(AZ$20,'paste data'!$A$2:$CN$100,'graph data'!$AD105+2,FALSE)/'graph data'!$CE$21</f>
        <v>0.010153309484692079</v>
      </c>
      <c r="BA105">
        <f>VLOOKUP(BA$20,'paste data'!$A$2:$CN$100,'graph data'!$AD105+2,FALSE)/'graph data'!$CE$21</f>
        <v>-0.0029722403511943094</v>
      </c>
      <c r="BB105">
        <f>VLOOKUP(BB$20,'paste data'!$A$2:$CN$100,'graph data'!$AD105+2,FALSE)/'graph data'!$CE$21</f>
        <v>-0.0052893757364839795</v>
      </c>
      <c r="BC105">
        <f>VLOOKUP(BC$20,'paste data'!$A$2:$CN$100,'graph data'!$AD105+2,FALSE)/'graph data'!$CE$21</f>
        <v>-0.014437148391833328</v>
      </c>
      <c r="BD105">
        <f>VLOOKUP(BD$20,'paste data'!$A$2:$CN$100,'graph data'!$AD105+2,FALSE)/'graph data'!$CE$21</f>
        <v>-0.04663720999470297</v>
      </c>
      <c r="BE105">
        <f>VLOOKUP(BE$20,'paste data'!$A$2:$CN$100,'graph data'!$AD105+2,FALSE)/'graph data'!$CE$21</f>
        <v>-0.003925671175587962</v>
      </c>
      <c r="BG105">
        <f t="shared" si="30"/>
        <v>0.44874949794893443</v>
      </c>
      <c r="BH105">
        <f t="shared" si="31"/>
        <v>-0.08366285330240987</v>
      </c>
      <c r="BI105">
        <f t="shared" si="32"/>
        <v>0.43859618846424236</v>
      </c>
      <c r="BJ105">
        <f t="shared" si="33"/>
        <v>-0.0797371821268219</v>
      </c>
      <c r="BL105">
        <f t="shared" si="40"/>
        <v>84</v>
      </c>
      <c r="BM105">
        <f>VLOOKUP(BM$20,'paste data'!$A$2:$CN$100,'graph data'!$BL105+2,FALSE)/$CE$21</f>
        <v>0.670339568794622</v>
      </c>
      <c r="BN105">
        <f>VLOOKUP(BN$20,'paste data'!$A$2:$CN$100,'graph data'!$BL105+2,FALSE)/$CE$21</f>
        <v>0.681596241964351</v>
      </c>
      <c r="BO105">
        <f>VLOOKUP(BO$20,'paste data'!$A$2:$CN$100,'graph data'!$BL105+2,FALSE)/$CE$21</f>
        <v>0.21130993020281852</v>
      </c>
      <c r="BP105">
        <f>VLOOKUP(BP$20,'paste data'!$A$2:$CN$100,'graph data'!$BL105+2,FALSE)/$CE$21</f>
        <v>0.0006609686307988273</v>
      </c>
      <c r="BQ105">
        <f>VLOOKUP(BQ$20,'paste data'!$A$2:$CN$100,'graph data'!$BL105+2,FALSE)/$CE$21</f>
        <v>0.09097426561630198</v>
      </c>
      <c r="BR105">
        <f>VLOOKUP(BR$20,'paste data'!$A$2:$CN$100,'graph data'!$BL105+2,FALSE)/$CE$21</f>
        <v>0.11967469595571772</v>
      </c>
      <c r="BS105">
        <f>VLOOKUP(BS$20,'paste data'!$A$2:$CN$100,'graph data'!$BL105+2,FALSE)/$CE$21</f>
        <v>0.47028631176153235</v>
      </c>
      <c r="BT105">
        <f>VLOOKUP(BT$20,'paste data'!$A$2:$CN$100,'graph data'!$BL105+2,FALSE)/$CE$21</f>
        <v>0.004789683895025977</v>
      </c>
      <c r="BU105">
        <f>VLOOKUP(BU$20,'paste data'!$A$2:$CN$100,'graph data'!$BL105+2,FALSE)/$CE$21</f>
        <v>0.05304052662706787</v>
      </c>
      <c r="BV105">
        <f>VLOOKUP(BV$20,'paste data'!$A$2:$CN$100,'graph data'!$BL105+2,FALSE)/$CE$21</f>
        <v>0.07470898942817769</v>
      </c>
      <c r="BW105">
        <f>VLOOKUP(BW$20,'paste data'!$A$2:$CN$100,'graph data'!$BL105+2,FALSE)/$CE$21</f>
        <v>0</v>
      </c>
      <c r="BX105">
        <f>VLOOKUP(BX$20,'paste data'!$A$2:$CN$100,'graph data'!$BL105+2,FALSE)/$CE$21</f>
        <v>0.4124561012394385</v>
      </c>
      <c r="BY105">
        <f>VLOOKUP(BY$20,'paste data'!$A$2:$CN$100,'graph data'!$BL105+2,FALSE)/$CE$21</f>
        <v>0.01125667316972893</v>
      </c>
      <c r="BZ105">
        <f>VLOOKUP(BZ$20,'paste data'!$A$2:$CN$100,'graph data'!$BL105+2,FALSE)/$CE$21</f>
        <v>0.011043470216619347</v>
      </c>
      <c r="CA105">
        <f>VLOOKUP(CA$20,'paste data'!$A$2:$CN$100,'graph data'!$BL105+2,FALSE)/$CE$21</f>
        <v>0</v>
      </c>
      <c r="CB105">
        <f>VLOOKUP(CB$20,'paste data'!$A$2:$CN$100,'graph data'!$BL105+2,FALSE)/$CE$21</f>
        <v>0.00021320295310958261</v>
      </c>
      <c r="CC105">
        <f t="shared" si="34"/>
        <v>0.48716509066761615</v>
      </c>
      <c r="CF105">
        <f>VLOOKUP(CF$20,'paste data'!$A$2:$CN$100,'graph data'!$BL105+2,FALSE)</f>
        <v>4841.095000787588</v>
      </c>
      <c r="CH105">
        <v>84</v>
      </c>
      <c r="CI105">
        <f>VLOOKUP(CI$20,'paste data'!$A$2:$CN$100,'graph data'!$CH105+2,FALSE)/'graph data'!$CE$21</f>
        <v>0.670339568794622</v>
      </c>
      <c r="CJ105">
        <f>VLOOKUP(CJ$20,'paste data'!$A$2:$CN$100,'graph data'!$CH105+2,FALSE)/'graph data'!$CE$21</f>
        <v>0.3650866446465245</v>
      </c>
      <c r="CK105">
        <f>VLOOKUP(CK$20,'paste data'!$A$2:$CN$100,'graph data'!$CH105+2,FALSE)/'graph data'!$CE$21</f>
        <v>0.20434077766671657</v>
      </c>
      <c r="CL105">
        <f t="shared" si="35"/>
        <v>0.10091214648138089</v>
      </c>
      <c r="CM105">
        <f t="shared" si="41"/>
        <v>0.09562141921090053</v>
      </c>
      <c r="CN105">
        <f t="shared" si="42"/>
        <v>0.0052907272704804265</v>
      </c>
      <c r="CO105" s="24">
        <f t="shared" si="43"/>
        <v>0</v>
      </c>
      <c r="CR105">
        <f>VLOOKUP(CR$20,'paste data'!$A$2:$CN$100,'graph data'!$CH105+2,FALSE)/'graph data'!$CE$21</f>
        <v>0.012378068961948563</v>
      </c>
      <c r="CS105">
        <f>VLOOKUP(CS$20,'paste data'!$A$2:$CN$100,'graph data'!$CH105+2,FALSE)/'graph data'!$CE$21</f>
        <v>0.007087341691468137</v>
      </c>
      <c r="CT105">
        <f>VLOOKUP(CT$20,'paste data'!$A$2:$CN$100,'graph data'!$CH105+2,FALSE)/'graph data'!$CE$21</f>
        <v>0.32313720926682293</v>
      </c>
      <c r="CU105">
        <f>VLOOKUP(CU$20,'paste data'!$A$2:$CN$100,'graph data'!$CH105+2,FALSE)/'graph data'!$CE$21</f>
        <v>0.2275157900559224</v>
      </c>
      <c r="CV105">
        <f>VLOOKUP(CV$20,'paste data'!$A$2:$CN$100,'graph data'!$CH105+2,FALSE)/'graph data'!$CE$21</f>
        <v>0.006227638309104118</v>
      </c>
      <c r="CW105" s="8">
        <f t="shared" si="36"/>
        <v>0.3394037897315718</v>
      </c>
      <c r="CY105" s="5">
        <f t="shared" si="37"/>
        <v>0.2212881517468183</v>
      </c>
    </row>
    <row r="106" spans="1:103" ht="12.75">
      <c r="A106">
        <f t="shared" si="38"/>
        <v>85</v>
      </c>
      <c r="B106">
        <f>VLOOKUP(B$20,'paste data'!$A$2:$CN$100,'graph data'!$A106+2,FALSE)/'graph data'!$CE$21</f>
        <v>0.5823989026090848</v>
      </c>
      <c r="C106">
        <f>VLOOKUP(C$20,'paste data'!$A$2:$CN$100,'graph data'!$A106+2,FALSE)/'graph data'!$CE$21</f>
        <v>0.37892778491121176</v>
      </c>
      <c r="D106">
        <f>VLOOKUP(D$20,'paste data'!$A$2:$CN$100,'graph data'!$A106+2,FALSE)/'graph data'!$CE$21</f>
        <v>0.20347111769787293</v>
      </c>
      <c r="E106">
        <f>VLOOKUP(E$20,'paste data'!$A$2:$CN$100,'graph data'!$A106+2,FALSE)/'graph data'!$CE$21</f>
        <v>0.3325957946979735</v>
      </c>
      <c r="F106">
        <f>VLOOKUP(F$20,'paste data'!$A$2:$CN$100,'graph data'!$A106+2,FALSE)/'graph data'!$CE$21</f>
        <v>-0.12912467700010055</v>
      </c>
      <c r="G106">
        <f>VLOOKUP(G$20,'paste data'!$A$2:$CN$100,'graph data'!$A106+2,FALSE)/'graph data'!$CE$21</f>
        <v>-0.017586136745209455</v>
      </c>
      <c r="H106">
        <f>VLOOKUP(H$20,'paste data'!$A$2:$CN$100,'graph data'!$A106+2,FALSE)/'graph data'!$CE$21</f>
        <v>0.0006609686307988274</v>
      </c>
      <c r="I106">
        <f>VLOOKUP(I$20,'paste data'!$A$2:$CN$100,'graph data'!$A106+2,FALSE)/'graph data'!$CE$21</f>
        <v>0.38575760565748063</v>
      </c>
      <c r="J106">
        <f>VLOOKUP(J$20,'paste data'!$A$2:$CN$100,'graph data'!$A106+2,FALSE)/'graph data'!$CE$21</f>
        <v>-0.06923071666955086</v>
      </c>
      <c r="K106">
        <f>VLOOKUP(K$20,'paste data'!$A$2:$CN$100,'graph data'!$A106+2,FALSE)/'graph data'!$CE$21</f>
        <v>0</v>
      </c>
      <c r="L106">
        <f>VLOOKUP(L$20,'paste data'!$A$2:$CN$100,'graph data'!$A106+2,FALSE)/'graph data'!$CE$21</f>
        <v>0</v>
      </c>
      <c r="M106">
        <f>VLOOKUP(M$20,'paste data'!$A$2:$CN$100,'graph data'!$A106+2,FALSE)/'graph data'!$CE$21</f>
        <v>0</v>
      </c>
      <c r="N106">
        <f>VLOOKUP(N$20,'paste data'!$A$2:$CN$100,'graph data'!$A106+2,FALSE)/'graph data'!$CE$21</f>
        <v>-0.017586136745209455</v>
      </c>
      <c r="O106">
        <f>VLOOKUP(O$20,'paste data'!$A$2:$CN$100,'graph data'!$A106+2,FALSE)/'graph data'!$CE$21</f>
        <v>0.08455093697523794</v>
      </c>
      <c r="P106">
        <f>VLOOKUP(P$20,'paste data'!$A$2:$CN$100,'graph data'!$A106+2,FALSE)/'graph data'!$CE$21</f>
        <v>0.005433846434798143</v>
      </c>
      <c r="Q106">
        <f>VLOOKUP(Q$20,'paste data'!$A$2:$CN$100,'graph data'!$A106+2,FALSE)/'graph data'!$CE$21</f>
        <v>0.037345232786624834</v>
      </c>
      <c r="R106">
        <f>VLOOKUP(R$20,'paste data'!$A$2:$CN$100,'graph data'!$A106+2,FALSE)/'graph data'!$CE$21</f>
        <v>0.09372723824642147</v>
      </c>
      <c r="S106">
        <f>VLOOKUP(S$20,'paste data'!$A$2:$CN$100,'graph data'!$A106+2,FALSE)/'graph data'!$CE$21</f>
        <v>0.0006609686307988274</v>
      </c>
      <c r="T106">
        <f>VLOOKUP(T$20,'paste data'!$A$2:$CN$100,'graph data'!$A106+2,FALSE)/'graph data'!$CE$21</f>
        <v>0.09303361119590818</v>
      </c>
      <c r="U106">
        <f>VLOOKUP(U$20,'paste data'!$A$2:$CN$100,'graph data'!$A106+2,FALSE)/'graph data'!$CE$21</f>
        <v>0.0057645771618833105</v>
      </c>
      <c r="V106">
        <f>VLOOKUP(V$20,'paste data'!$A$2:$CN$100,'graph data'!$A106+2,FALSE)/'graph data'!$CE$21</f>
        <v>0.11967469595571761</v>
      </c>
      <c r="W106">
        <f>VLOOKUP(W$20,'paste data'!$A$2:$CN$100,'graph data'!$A106+2,FALSE)/'graph data'!$CE$21</f>
        <v>0.11346194175366554</v>
      </c>
      <c r="X106">
        <f>VLOOKUP(X$20,'paste data'!$A$2:$CN$100,'graph data'!$A106+2,FALSE)/'graph data'!$CE$21</f>
        <v>-0.018247105376008283</v>
      </c>
      <c r="Y106">
        <f>VLOOKUP(Y$20,'paste data'!$A$2:$CN$100,'graph data'!$A106+2,FALSE)/'graph data'!$CE$21</f>
        <v>-0.008482674220670243</v>
      </c>
      <c r="Z106">
        <f>VLOOKUP(Z$20,'paste data'!$A$2:$CN$100,'graph data'!$A106+2,FALSE)/'graph data'!$CE$21</f>
        <v>-0.00033073072708516746</v>
      </c>
      <c r="AA106">
        <f>VLOOKUP(AA$20,'paste data'!$A$2:$CN$100,'graph data'!$A106+2,FALSE)/'graph data'!$CE$21</f>
        <v>-0.08232946316909279</v>
      </c>
      <c r="AB106">
        <f>VLOOKUP(AB$20,'paste data'!$A$2:$CN$100,'graph data'!$A106+2,FALSE)/'graph data'!$CE$21</f>
        <v>-0.019734703507244072</v>
      </c>
      <c r="AD106">
        <f t="shared" si="39"/>
        <v>85</v>
      </c>
      <c r="AE106">
        <f>VLOOKUP(AE$20,'paste data'!$A$2:$CN$100,'graph data'!$AD106+2,FALSE)/'graph data'!$CE$21</f>
        <v>0.37892778491121176</v>
      </c>
      <c r="AF106">
        <f>VLOOKUP(AF$20,'paste data'!$A$2:$CN$100,'graph data'!$AD106+2,FALSE)/'graph data'!$CE$21</f>
        <v>0.4575703936057101</v>
      </c>
      <c r="AG106">
        <f>VLOOKUP(AG$20,'paste data'!$A$2:$CN$100,'graph data'!$AD106+2,FALSE)/'graph data'!$CE$21</f>
        <v>-0.0786426086944984</v>
      </c>
      <c r="AH106">
        <f>VLOOKUP(AH$20,'paste data'!$A$2:$CN$100,'graph data'!$AD106+2,FALSE)/'graph data'!$CE$21</f>
        <v>0.06240089592328194</v>
      </c>
      <c r="AI106">
        <f>VLOOKUP(AI$20,'paste data'!$A$2:$CN$100,'graph data'!$AD106+2,FALSE)/'graph data'!$CE$21</f>
        <v>0.0718127879482295</v>
      </c>
      <c r="AJ106">
        <f>VLOOKUP(AJ$20,'paste data'!$A$2:$CN$100,'graph data'!$AD106+2,FALSE)/'graph data'!$CE$21</f>
        <v>-0.009411892024947547</v>
      </c>
      <c r="AK106">
        <f>VLOOKUP(AK$20,'paste data'!$A$2:$CN$100,'graph data'!$AD106+2,FALSE)/'graph data'!$CE$21</f>
        <v>0.3165268889879298</v>
      </c>
      <c r="AL106">
        <f>VLOOKUP(AL$20,'paste data'!$A$2:$CN$100,'graph data'!$AD106+2,FALSE)/'graph data'!$CE$21</f>
        <v>0.38575760565748063</v>
      </c>
      <c r="AM106">
        <f>VLOOKUP(AM$20,'paste data'!$A$2:$CN$100,'graph data'!$AD106+2,FALSE)/'graph data'!$CE$21</f>
        <v>-0.06923071666955086</v>
      </c>
      <c r="AN106">
        <f>VLOOKUP(AN$20,'paste data'!$A$2:$CN$100,'graph data'!$AD106+2,FALSE)/'graph data'!$CE$21</f>
        <v>0</v>
      </c>
      <c r="AO106">
        <f>VLOOKUP(AO$20,'paste data'!$A$2:$CN$100,'graph data'!$AD106+2,FALSE)/'graph data'!$CE$21</f>
        <v>0</v>
      </c>
      <c r="AP106">
        <f>VLOOKUP(AP$20,'paste data'!$A$2:$CN$100,'graph data'!$AD106+2,FALSE)/'graph data'!$CE$21</f>
        <v>0</v>
      </c>
      <c r="AQ106">
        <f>VLOOKUP(AQ$20,'paste data'!$A$2:$CN$100,'graph data'!$AD106+2,FALSE)/'graph data'!$CE$21</f>
        <v>-0.002544818107825053</v>
      </c>
      <c r="AR106">
        <f>VLOOKUP(AR$20,'paste data'!$A$2:$CN$100,'graph data'!$AD106+2,FALSE)/'graph data'!$CE$21</f>
        <v>0.03839916000605894</v>
      </c>
      <c r="AS106">
        <f>VLOOKUP(AS$20,'paste data'!$A$2:$CN$100,'graph data'!$AD106+2,FALSE)/'graph data'!$CE$21</f>
        <v>0.03974018522819694</v>
      </c>
      <c r="AT106">
        <f>VLOOKUP(AT$20,'paste data'!$A$2:$CN$100,'graph data'!$AD106+2,FALSE)/'graph data'!$CE$21</f>
        <v>0.23547989449458534</v>
      </c>
      <c r="AU106">
        <f>VLOOKUP(AU$20,'paste data'!$A$2:$CN$100,'graph data'!$AD106+2,FALSE)/'graph data'!$CE$21</f>
        <v>0.005452467366913631</v>
      </c>
      <c r="AV106">
        <f>VLOOKUP(AV$20,'paste data'!$A$2:$CN$100,'graph data'!$AD106+2,FALSE)/'graph data'!$CE$21</f>
        <v>0.0004475205011767378</v>
      </c>
      <c r="AW106">
        <f>VLOOKUP(AW$20,'paste data'!$A$2:$CN$100,'graph data'!$AD106+2,FALSE)/'graph data'!$CE$21</f>
        <v>0.04317553991398892</v>
      </c>
      <c r="AX106">
        <f>VLOOKUP(AX$20,'paste data'!$A$2:$CN$100,'graph data'!$AD106+2,FALSE)/'graph data'!$CE$21</f>
        <v>0.053335379815165715</v>
      </c>
      <c r="AY106">
        <f>VLOOKUP(AY$20,'paste data'!$A$2:$CN$100,'graph data'!$AD106+2,FALSE)/'graph data'!$CE$21</f>
        <v>0.2795383317014159</v>
      </c>
      <c r="AZ106">
        <f>VLOOKUP(AZ$20,'paste data'!$A$2:$CN$100,'graph data'!$AD106+2,FALSE)/'graph data'!$CE$21</f>
        <v>0.009260833725733391</v>
      </c>
      <c r="BA106">
        <f>VLOOKUP(BA$20,'paste data'!$A$2:$CN$100,'graph data'!$AD106+2,FALSE)/'graph data'!$CE$21</f>
        <v>-0.0029923386090017906</v>
      </c>
      <c r="BB106">
        <f>VLOOKUP(BB$20,'paste data'!$A$2:$CN$100,'graph data'!$AD106+2,FALSE)/'graph data'!$CE$21</f>
        <v>-0.004776379907929981</v>
      </c>
      <c r="BC106">
        <f>VLOOKUP(BC$20,'paste data'!$A$2:$CN$100,'graph data'!$AD106+2,FALSE)/'graph data'!$CE$21</f>
        <v>-0.013595194586968782</v>
      </c>
      <c r="BD106">
        <f>VLOOKUP(BD$20,'paste data'!$A$2:$CN$100,'graph data'!$AD106+2,FALSE)/'graph data'!$CE$21</f>
        <v>-0.044058437206830545</v>
      </c>
      <c r="BE106">
        <f>VLOOKUP(BE$20,'paste data'!$A$2:$CN$100,'graph data'!$AD106+2,FALSE)/'graph data'!$CE$21</f>
        <v>-0.0038083663588197596</v>
      </c>
      <c r="BG106">
        <f t="shared" si="30"/>
        <v>0.4575703936057101</v>
      </c>
      <c r="BH106">
        <f t="shared" si="31"/>
        <v>-0.0786426086944984</v>
      </c>
      <c r="BI106">
        <f t="shared" si="32"/>
        <v>0.4483095598799767</v>
      </c>
      <c r="BJ106">
        <f t="shared" si="33"/>
        <v>-0.07483424233567865</v>
      </c>
      <c r="BL106">
        <f t="shared" si="40"/>
        <v>85</v>
      </c>
      <c r="BM106">
        <f>VLOOKUP(BM$20,'paste data'!$A$2:$CN$100,'graph data'!$BL106+2,FALSE)/$CE$21</f>
        <v>0.6713813776461379</v>
      </c>
      <c r="BN106">
        <f>VLOOKUP(BN$20,'paste data'!$A$2:$CN$100,'graph data'!$BL106+2,FALSE)/$CE$21</f>
        <v>0.6814195473006044</v>
      </c>
      <c r="BO106">
        <f>VLOOKUP(BO$20,'paste data'!$A$2:$CN$100,'graph data'!$BL106+2,FALSE)/$CE$21</f>
        <v>0.21336927578242468</v>
      </c>
      <c r="BP106">
        <f>VLOOKUP(BP$20,'paste data'!$A$2:$CN$100,'graph data'!$BL106+2,FALSE)/$CE$21</f>
        <v>0.0006609686307988273</v>
      </c>
      <c r="BQ106">
        <f>VLOOKUP(BQ$20,'paste data'!$A$2:$CN$100,'graph data'!$BL106+2,FALSE)/$CE$21</f>
        <v>0.09303361119590814</v>
      </c>
      <c r="BR106">
        <f>VLOOKUP(BR$20,'paste data'!$A$2:$CN$100,'graph data'!$BL106+2,FALSE)/$CE$21</f>
        <v>0.11967469595571772</v>
      </c>
      <c r="BS106">
        <f>VLOOKUP(BS$20,'paste data'!$A$2:$CN$100,'graph data'!$BL106+2,FALSE)/$CE$21</f>
        <v>0.46805027151817974</v>
      </c>
      <c r="BT106">
        <f>VLOOKUP(BT$20,'paste data'!$A$2:$CN$100,'graph data'!$BL106+2,FALSE)/$CE$21</f>
        <v>0</v>
      </c>
      <c r="BU106">
        <f>VLOOKUP(BU$20,'paste data'!$A$2:$CN$100,'graph data'!$BL106+2,FALSE)/$CE$21</f>
        <v>0.05488554372557961</v>
      </c>
      <c r="BV106">
        <f>VLOOKUP(BV$20,'paste data'!$A$2:$CN$100,'graph data'!$BL106+2,FALSE)/$CE$21</f>
        <v>0.07475602520928612</v>
      </c>
      <c r="BW106">
        <f>VLOOKUP(BW$20,'paste data'!$A$2:$CN$100,'graph data'!$BL106+2,FALSE)/$CE$21</f>
        <v>0</v>
      </c>
      <c r="BX106">
        <f>VLOOKUP(BX$20,'paste data'!$A$2:$CN$100,'graph data'!$BL106+2,FALSE)/$CE$21</f>
        <v>0.4131647277926001</v>
      </c>
      <c r="BY106">
        <f>VLOOKUP(BY$20,'paste data'!$A$2:$CN$100,'graph data'!$BL106+2,FALSE)/$CE$21</f>
        <v>0.010038169654466482</v>
      </c>
      <c r="BZ106">
        <f>VLOOKUP(BZ$20,'paste data'!$A$2:$CN$100,'graph data'!$BL106+2,FALSE)/$CE$21</f>
        <v>0.010038169654466482</v>
      </c>
      <c r="CA106">
        <f>VLOOKUP(CA$20,'paste data'!$A$2:$CN$100,'graph data'!$BL106+2,FALSE)/$CE$21</f>
        <v>0</v>
      </c>
      <c r="CB106">
        <f>VLOOKUP(CB$20,'paste data'!$A$2:$CN$100,'graph data'!$BL106+2,FALSE)/$CE$21</f>
        <v>0</v>
      </c>
      <c r="CC106">
        <f t="shared" si="34"/>
        <v>0.4879207530018862</v>
      </c>
      <c r="CF106">
        <f>VLOOKUP(CF$20,'paste data'!$A$2:$CN$100,'graph data'!$BL106+2,FALSE)</f>
        <v>4317.059951778416</v>
      </c>
      <c r="CH106">
        <v>85</v>
      </c>
      <c r="CI106">
        <f>VLOOKUP(CI$20,'paste data'!$A$2:$CN$100,'graph data'!$CH106+2,FALSE)/'graph data'!$CE$21</f>
        <v>0.6713813776461379</v>
      </c>
      <c r="CJ106">
        <f>VLOOKUP(CJ$20,'paste data'!$A$2:$CN$100,'graph data'!$CH106+2,FALSE)/'graph data'!$CE$21</f>
        <v>0.37892778491121176</v>
      </c>
      <c r="CK106">
        <f>VLOOKUP(CK$20,'paste data'!$A$2:$CN$100,'graph data'!$CH106+2,FALSE)/'graph data'!$CE$21</f>
        <v>0.20347111769787293</v>
      </c>
      <c r="CL106">
        <f t="shared" si="35"/>
        <v>0.08898247503705323</v>
      </c>
      <c r="CM106">
        <f t="shared" si="41"/>
        <v>0.08898247503705317</v>
      </c>
      <c r="CN106">
        <f t="shared" si="42"/>
        <v>0</v>
      </c>
      <c r="CO106" s="24">
        <f t="shared" si="43"/>
        <v>0</v>
      </c>
      <c r="CR106">
        <f>VLOOKUP(CR$20,'paste data'!$A$2:$CN$100,'graph data'!$CH106+2,FALSE)/'graph data'!$CE$21</f>
        <v>0</v>
      </c>
      <c r="CS106">
        <f>VLOOKUP(CS$20,'paste data'!$A$2:$CN$100,'graph data'!$CH106+2,FALSE)/'graph data'!$CE$21</f>
        <v>0</v>
      </c>
      <c r="CT106">
        <f>VLOOKUP(CT$20,'paste data'!$A$2:$CN$100,'graph data'!$CH106+2,FALSE)/'graph data'!$CE$21</f>
        <v>0.30190465085237783</v>
      </c>
      <c r="CU106">
        <f>VLOOKUP(CU$20,'paste data'!$A$2:$CN$100,'graph data'!$CH106+2,FALSE)/'graph data'!$CE$21</f>
        <v>0.21292217581532466</v>
      </c>
      <c r="CV106">
        <f>VLOOKUP(CV$20,'paste data'!$A$2:$CN$100,'graph data'!$CH106+2,FALSE)/'graph data'!$CE$21</f>
        <v>0.005452467366913631</v>
      </c>
      <c r="CW106" s="8">
        <f t="shared" si="36"/>
        <v>0.3171404255534008</v>
      </c>
      <c r="CY106" s="5">
        <f t="shared" si="37"/>
        <v>0.20746970844841103</v>
      </c>
    </row>
    <row r="107" spans="1:103" ht="12.75">
      <c r="A107">
        <f t="shared" si="38"/>
        <v>86</v>
      </c>
      <c r="B107">
        <f>VLOOKUP(B$20,'paste data'!$A$2:$CN$100,'graph data'!$A107+2,FALSE)/'graph data'!$CE$21</f>
        <v>0.5955765453812258</v>
      </c>
      <c r="C107">
        <f>VLOOKUP(C$20,'paste data'!$A$2:$CN$100,'graph data'!$A107+2,FALSE)/'graph data'!$CE$21</f>
        <v>0.39280926269088684</v>
      </c>
      <c r="D107">
        <f>VLOOKUP(D$20,'paste data'!$A$2:$CN$100,'graph data'!$A107+2,FALSE)/'graph data'!$CE$21</f>
        <v>0.20276728269033906</v>
      </c>
      <c r="E107">
        <f>VLOOKUP(E$20,'paste data'!$A$2:$CN$100,'graph data'!$A107+2,FALSE)/'graph data'!$CE$21</f>
        <v>0.32817551531345746</v>
      </c>
      <c r="F107">
        <f>VLOOKUP(F$20,'paste data'!$A$2:$CN$100,'graph data'!$A107+2,FALSE)/'graph data'!$CE$21</f>
        <v>-0.12540823262311837</v>
      </c>
      <c r="G107">
        <f>VLOOKUP(G$20,'paste data'!$A$2:$CN$100,'graph data'!$A107+2,FALSE)/'graph data'!$CE$21</f>
        <v>-0.017108350688150874</v>
      </c>
      <c r="H107">
        <f>VLOOKUP(H$20,'paste data'!$A$2:$CN$100,'graph data'!$A107+2,FALSE)/'graph data'!$CE$21</f>
        <v>0.0006609686307988274</v>
      </c>
      <c r="I107">
        <f>VLOOKUP(I$20,'paste data'!$A$2:$CN$100,'graph data'!$A107+2,FALSE)/'graph data'!$CE$21</f>
        <v>0.3975262338078081</v>
      </c>
      <c r="J107">
        <f>VLOOKUP(J$20,'paste data'!$A$2:$CN$100,'graph data'!$A107+2,FALSE)/'graph data'!$CE$21</f>
        <v>-0.06510435562736779</v>
      </c>
      <c r="K107">
        <f>VLOOKUP(K$20,'paste data'!$A$2:$CN$100,'graph data'!$A107+2,FALSE)/'graph data'!$CE$21</f>
        <v>0</v>
      </c>
      <c r="L107">
        <f>VLOOKUP(L$20,'paste data'!$A$2:$CN$100,'graph data'!$A107+2,FALSE)/'graph data'!$CE$21</f>
        <v>0</v>
      </c>
      <c r="M107">
        <f>VLOOKUP(M$20,'paste data'!$A$2:$CN$100,'graph data'!$A107+2,FALSE)/'graph data'!$CE$21</f>
        <v>0</v>
      </c>
      <c r="N107">
        <f>VLOOKUP(N$20,'paste data'!$A$2:$CN$100,'graph data'!$A107+2,FALSE)/'graph data'!$CE$21</f>
        <v>-0.017108350688150874</v>
      </c>
      <c r="O107">
        <f>VLOOKUP(O$20,'paste data'!$A$2:$CN$100,'graph data'!$A107+2,FALSE)/'graph data'!$CE$21</f>
        <v>0.08724907623865927</v>
      </c>
      <c r="P107">
        <f>VLOOKUP(P$20,'paste data'!$A$2:$CN$100,'graph data'!$A107+2,FALSE)/'graph data'!$CE$21</f>
        <v>0.005572975120477306</v>
      </c>
      <c r="Q107">
        <f>VLOOKUP(Q$20,'paste data'!$A$2:$CN$100,'graph data'!$A107+2,FALSE)/'graph data'!$CE$21</f>
        <v>0.03950096481732437</v>
      </c>
      <c r="R107">
        <f>VLOOKUP(R$20,'paste data'!$A$2:$CN$100,'graph data'!$A107+2,FALSE)/'graph data'!$CE$21</f>
        <v>0.08755261720202905</v>
      </c>
      <c r="S107">
        <f>VLOOKUP(S$20,'paste data'!$A$2:$CN$100,'graph data'!$A107+2,FALSE)/'graph data'!$CE$21</f>
        <v>0.0006609686307988274</v>
      </c>
      <c r="T107">
        <f>VLOOKUP(T$20,'paste data'!$A$2:$CN$100,'graph data'!$A107+2,FALSE)/'graph data'!$CE$21</f>
        <v>0.09509200391756788</v>
      </c>
      <c r="U107">
        <f>VLOOKUP(U$20,'paste data'!$A$2:$CN$100,'graph data'!$A107+2,FALSE)/'graph data'!$CE$21</f>
        <v>0.005890659101584436</v>
      </c>
      <c r="V107">
        <f>VLOOKUP(V$20,'paste data'!$A$2:$CN$100,'graph data'!$A107+2,FALSE)/'graph data'!$CE$21</f>
        <v>0.11967469595571763</v>
      </c>
      <c r="W107">
        <f>VLOOKUP(W$20,'paste data'!$A$2:$CN$100,'graph data'!$A107+2,FALSE)/'graph data'!$CE$21</f>
        <v>0.10685718770778871</v>
      </c>
      <c r="X107">
        <f>VLOOKUP(X$20,'paste data'!$A$2:$CN$100,'graph data'!$A107+2,FALSE)/'graph data'!$CE$21</f>
        <v>-0.017769319318949702</v>
      </c>
      <c r="Y107">
        <f>VLOOKUP(Y$20,'paste data'!$A$2:$CN$100,'graph data'!$A107+2,FALSE)/'graph data'!$CE$21</f>
        <v>-0.007842927678908615</v>
      </c>
      <c r="Z107">
        <f>VLOOKUP(Z$20,'paste data'!$A$2:$CN$100,'graph data'!$A107+2,FALSE)/'graph data'!$CE$21</f>
        <v>-0.0003176839811071288</v>
      </c>
      <c r="AA107">
        <f>VLOOKUP(AA$20,'paste data'!$A$2:$CN$100,'graph data'!$A107+2,FALSE)/'graph data'!$CE$21</f>
        <v>-0.08017373113839327</v>
      </c>
      <c r="AB107">
        <f>VLOOKUP(AB$20,'paste data'!$A$2:$CN$100,'graph data'!$A107+2,FALSE)/'graph data'!$CE$21</f>
        <v>-0.01930457050575966</v>
      </c>
      <c r="AD107">
        <f t="shared" si="39"/>
        <v>86</v>
      </c>
      <c r="AE107">
        <f>VLOOKUP(AE$20,'paste data'!$A$2:$CN$100,'graph data'!$AD107+2,FALSE)/'graph data'!$CE$21</f>
        <v>0.39280926269088684</v>
      </c>
      <c r="AF107">
        <f>VLOOKUP(AF$20,'paste data'!$A$2:$CN$100,'graph data'!$AD107+2,FALSE)/'graph data'!$CE$21</f>
        <v>0.4663331356726675</v>
      </c>
      <c r="AG107">
        <f>VLOOKUP(AG$20,'paste data'!$A$2:$CN$100,'graph data'!$AD107+2,FALSE)/'graph data'!$CE$21</f>
        <v>-0.07352387298178067</v>
      </c>
      <c r="AH107">
        <f>VLOOKUP(AH$20,'paste data'!$A$2:$CN$100,'graph data'!$AD107+2,FALSE)/'graph data'!$CE$21</f>
        <v>0.06038738451044653</v>
      </c>
      <c r="AI107">
        <f>VLOOKUP(AI$20,'paste data'!$A$2:$CN$100,'graph data'!$AD107+2,FALSE)/'graph data'!$CE$21</f>
        <v>0.06880690186485941</v>
      </c>
      <c r="AJ107">
        <f>VLOOKUP(AJ$20,'paste data'!$A$2:$CN$100,'graph data'!$AD107+2,FALSE)/'graph data'!$CE$21</f>
        <v>-0.00841951735441288</v>
      </c>
      <c r="AK107">
        <f>VLOOKUP(AK$20,'paste data'!$A$2:$CN$100,'graph data'!$AD107+2,FALSE)/'graph data'!$CE$21</f>
        <v>0.3324218781804403</v>
      </c>
      <c r="AL107">
        <f>VLOOKUP(AL$20,'paste data'!$A$2:$CN$100,'graph data'!$AD107+2,FALSE)/'graph data'!$CE$21</f>
        <v>0.3975262338078081</v>
      </c>
      <c r="AM107">
        <f>VLOOKUP(AM$20,'paste data'!$A$2:$CN$100,'graph data'!$AD107+2,FALSE)/'graph data'!$CE$21</f>
        <v>-0.06510435562736779</v>
      </c>
      <c r="AN107">
        <f>VLOOKUP(AN$20,'paste data'!$A$2:$CN$100,'graph data'!$AD107+2,FALSE)/'graph data'!$CE$21</f>
        <v>0</v>
      </c>
      <c r="AO107">
        <f>VLOOKUP(AO$20,'paste data'!$A$2:$CN$100,'graph data'!$AD107+2,FALSE)/'graph data'!$CE$21</f>
        <v>0</v>
      </c>
      <c r="AP107">
        <f>VLOOKUP(AP$20,'paste data'!$A$2:$CN$100,'graph data'!$AD107+2,FALSE)/'graph data'!$CE$21</f>
        <v>0</v>
      </c>
      <c r="AQ107">
        <f>VLOOKUP(AQ$20,'paste data'!$A$2:$CN$100,'graph data'!$AD107+2,FALSE)/'graph data'!$CE$21</f>
        <v>-0.0025599344284530975</v>
      </c>
      <c r="AR107">
        <f>VLOOKUP(AR$20,'paste data'!$A$2:$CN$100,'graph data'!$AD107+2,FALSE)/'graph data'!$CE$21</f>
        <v>0.04146073516136971</v>
      </c>
      <c r="AS107">
        <f>VLOOKUP(AS$20,'paste data'!$A$2:$CN$100,'graph data'!$AD107+2,FALSE)/'graph data'!$CE$21</f>
        <v>0.041981915349529844</v>
      </c>
      <c r="AT107">
        <f>VLOOKUP(AT$20,'paste data'!$A$2:$CN$100,'graph data'!$AD107+2,FALSE)/'graph data'!$CE$21</f>
        <v>0.24688718579818905</v>
      </c>
      <c r="AU107">
        <f>VLOOKUP(AU$20,'paste data'!$A$2:$CN$100,'graph data'!$AD107+2,FALSE)/'graph data'!$CE$21</f>
        <v>0.004651976299804829</v>
      </c>
      <c r="AV107">
        <f>VLOOKUP(AV$20,'paste data'!$A$2:$CN$100,'graph data'!$AD107+2,FALSE)/'graph data'!$CE$21</f>
        <v>0.0004580157652187674</v>
      </c>
      <c r="AW107">
        <f>VLOOKUP(AW$20,'paste data'!$A$2:$CN$100,'graph data'!$AD107+2,FALSE)/'graph data'!$CE$21</f>
        <v>0.045711366787876115</v>
      </c>
      <c r="AX107">
        <f>VLOOKUP(AX$20,'paste data'!$A$2:$CN$100,'graph data'!$AD107+2,FALSE)/'graph data'!$CE$21</f>
        <v>0.05470143086754294</v>
      </c>
      <c r="AY107">
        <f>VLOOKUP(AY$20,'paste data'!$A$2:$CN$100,'graph data'!$AD107+2,FALSE)/'graph data'!$CE$21</f>
        <v>0.28829611199415983</v>
      </c>
      <c r="AZ107">
        <f>VLOOKUP(AZ$20,'paste data'!$A$2:$CN$100,'graph data'!$AD107+2,FALSE)/'graph data'!$CE$21</f>
        <v>0.008359308393010474</v>
      </c>
      <c r="BA107">
        <f>VLOOKUP(BA$20,'paste data'!$A$2:$CN$100,'graph data'!$AD107+2,FALSE)/'graph data'!$CE$21</f>
        <v>-0.0030179501936718647</v>
      </c>
      <c r="BB107">
        <f>VLOOKUP(BB$20,'paste data'!$A$2:$CN$100,'graph data'!$AD107+2,FALSE)/'graph data'!$CE$21</f>
        <v>-0.004250631626506405</v>
      </c>
      <c r="BC107">
        <f>VLOOKUP(BC$20,'paste data'!$A$2:$CN$100,'graph data'!$AD107+2,FALSE)/'graph data'!$CE$21</f>
        <v>-0.012719515518013095</v>
      </c>
      <c r="BD107">
        <f>VLOOKUP(BD$20,'paste data'!$A$2:$CN$100,'graph data'!$AD107+2,FALSE)/'graph data'!$CE$21</f>
        <v>-0.04140892619597079</v>
      </c>
      <c r="BE107">
        <f>VLOOKUP(BE$20,'paste data'!$A$2:$CN$100,'graph data'!$AD107+2,FALSE)/'graph data'!$CE$21</f>
        <v>-0.0037073320932056444</v>
      </c>
      <c r="BG107">
        <f t="shared" si="30"/>
        <v>0.4663331356726675</v>
      </c>
      <c r="BH107">
        <f t="shared" si="31"/>
        <v>-0.07352387298178067</v>
      </c>
      <c r="BI107">
        <f t="shared" si="32"/>
        <v>0.457973827279657</v>
      </c>
      <c r="BJ107">
        <f t="shared" si="33"/>
        <v>-0.06981654088857503</v>
      </c>
      <c r="BL107">
        <f t="shared" si="40"/>
        <v>86</v>
      </c>
      <c r="BM107">
        <f>VLOOKUP(BM$20,'paste data'!$A$2:$CN$100,'graph data'!$BL107+2,FALSE)/$CE$21</f>
        <v>0.676893635643636</v>
      </c>
      <c r="BN107">
        <f>VLOOKUP(BN$20,'paste data'!$A$2:$CN$100,'graph data'!$BL107+2,FALSE)/$CE$21</f>
        <v>0.6859374176513126</v>
      </c>
      <c r="BO107">
        <f>VLOOKUP(BO$20,'paste data'!$A$2:$CN$100,'graph data'!$BL107+2,FALSE)/$CE$21</f>
        <v>0.2154276685040844</v>
      </c>
      <c r="BP107">
        <f>VLOOKUP(BP$20,'paste data'!$A$2:$CN$100,'graph data'!$BL107+2,FALSE)/$CE$21</f>
        <v>0.0006609686307988273</v>
      </c>
      <c r="BQ107">
        <f>VLOOKUP(BQ$20,'paste data'!$A$2:$CN$100,'graph data'!$BL107+2,FALSE)/$CE$21</f>
        <v>0.09509200391756786</v>
      </c>
      <c r="BR107">
        <f>VLOOKUP(BR$20,'paste data'!$A$2:$CN$100,'graph data'!$BL107+2,FALSE)/$CE$21</f>
        <v>0.11967469595571772</v>
      </c>
      <c r="BS107">
        <f>VLOOKUP(BS$20,'paste data'!$A$2:$CN$100,'graph data'!$BL107+2,FALSE)/$CE$21</f>
        <v>0.4705097491472282</v>
      </c>
      <c r="BT107">
        <f>VLOOKUP(BT$20,'paste data'!$A$2:$CN$100,'graph data'!$BL107+2,FALSE)/$CE$21</f>
        <v>0</v>
      </c>
      <c r="BU107">
        <f>VLOOKUP(BU$20,'paste data'!$A$2:$CN$100,'graph data'!$BL107+2,FALSE)/$CE$21</f>
        <v>0.05670543825090299</v>
      </c>
      <c r="BV107">
        <f>VLOOKUP(BV$20,'paste data'!$A$2:$CN$100,'graph data'!$BL107+2,FALSE)/$CE$21</f>
        <v>0.07472323898528968</v>
      </c>
      <c r="BW107">
        <f>VLOOKUP(BW$20,'paste data'!$A$2:$CN$100,'graph data'!$BL107+2,FALSE)/$CE$21</f>
        <v>0</v>
      </c>
      <c r="BX107">
        <f>VLOOKUP(BX$20,'paste data'!$A$2:$CN$100,'graph data'!$BL107+2,FALSE)/$CE$21</f>
        <v>0.4138043108963252</v>
      </c>
      <c r="BY107">
        <f>VLOOKUP(BY$20,'paste data'!$A$2:$CN$100,'graph data'!$BL107+2,FALSE)/$CE$21</f>
        <v>0.009043782007676592</v>
      </c>
      <c r="BZ107">
        <f>VLOOKUP(BZ$20,'paste data'!$A$2:$CN$100,'graph data'!$BL107+2,FALSE)/$CE$21</f>
        <v>0.009043782007676592</v>
      </c>
      <c r="CA107">
        <f>VLOOKUP(CA$20,'paste data'!$A$2:$CN$100,'graph data'!$BL107+2,FALSE)/$CE$21</f>
        <v>0</v>
      </c>
      <c r="CB107">
        <f>VLOOKUP(CB$20,'paste data'!$A$2:$CN$100,'graph data'!$BL107+2,FALSE)/$CE$21</f>
        <v>0</v>
      </c>
      <c r="CC107">
        <f t="shared" si="34"/>
        <v>0.48852754988161484</v>
      </c>
      <c r="CF107">
        <f>VLOOKUP(CF$20,'paste data'!$A$2:$CN$100,'graph data'!$BL107+2,FALSE)</f>
        <v>3889.4091713804455</v>
      </c>
      <c r="CH107">
        <v>86</v>
      </c>
      <c r="CI107">
        <f>VLOOKUP(CI$20,'paste data'!$A$2:$CN$100,'graph data'!$CH107+2,FALSE)/'graph data'!$CE$21</f>
        <v>0.676893635643636</v>
      </c>
      <c r="CJ107">
        <f>VLOOKUP(CJ$20,'paste data'!$A$2:$CN$100,'graph data'!$CH107+2,FALSE)/'graph data'!$CE$21</f>
        <v>0.39280926269088684</v>
      </c>
      <c r="CK107">
        <f>VLOOKUP(CK$20,'paste data'!$A$2:$CN$100,'graph data'!$CH107+2,FALSE)/'graph data'!$CE$21</f>
        <v>0.20276728269033906</v>
      </c>
      <c r="CL107">
        <f t="shared" si="35"/>
        <v>0.08131709026241013</v>
      </c>
      <c r="CM107">
        <f t="shared" si="41"/>
        <v>0.08131709026241019</v>
      </c>
      <c r="CN107">
        <f t="shared" si="42"/>
        <v>0</v>
      </c>
      <c r="CO107" s="24">
        <f t="shared" si="43"/>
        <v>0</v>
      </c>
      <c r="CR107">
        <f>VLOOKUP(CR$20,'paste data'!$A$2:$CN$100,'graph data'!$CH107+2,FALSE)/'graph data'!$CE$21</f>
        <v>0</v>
      </c>
      <c r="CS107">
        <f>VLOOKUP(CS$20,'paste data'!$A$2:$CN$100,'graph data'!$CH107+2,FALSE)/'graph data'!$CE$21</f>
        <v>0</v>
      </c>
      <c r="CT107">
        <f>VLOOKUP(CT$20,'paste data'!$A$2:$CN$100,'graph data'!$CH107+2,FALSE)/'graph data'!$CE$21</f>
        <v>0.2797831728014378</v>
      </c>
      <c r="CU107">
        <f>VLOOKUP(CU$20,'paste data'!$A$2:$CN$100,'graph data'!$CH107+2,FALSE)/'graph data'!$CE$21</f>
        <v>0.1984660825390276</v>
      </c>
      <c r="CV107">
        <f>VLOOKUP(CV$20,'paste data'!$A$2:$CN$100,'graph data'!$CH107+2,FALSE)/'graph data'!$CE$21</f>
        <v>0.004651976299804829</v>
      </c>
      <c r="CW107" s="8">
        <f t="shared" si="36"/>
        <v>0.2932012831680899</v>
      </c>
      <c r="CY107" s="5">
        <f t="shared" si="37"/>
        <v>0.19381410623922277</v>
      </c>
    </row>
    <row r="108" spans="1:103" ht="12.75">
      <c r="A108">
        <f t="shared" si="38"/>
        <v>87</v>
      </c>
      <c r="B108">
        <f>VLOOKUP(B$20,'paste data'!$A$2:$CN$100,'graph data'!$A108+2,FALSE)/'graph data'!$CE$21</f>
        <v>0.6088838733350016</v>
      </c>
      <c r="C108">
        <f>VLOOKUP(C$20,'paste data'!$A$2:$CN$100,'graph data'!$A108+2,FALSE)/'graph data'!$CE$21</f>
        <v>0.40681787152968324</v>
      </c>
      <c r="D108">
        <f>VLOOKUP(D$20,'paste data'!$A$2:$CN$100,'graph data'!$A108+2,FALSE)/'graph data'!$CE$21</f>
        <v>0.20206600180531833</v>
      </c>
      <c r="E108">
        <f>VLOOKUP(E$20,'paste data'!$A$2:$CN$100,'graph data'!$A108+2,FALSE)/'graph data'!$CE$21</f>
        <v>0.32353740592717384</v>
      </c>
      <c r="F108">
        <f>VLOOKUP(F$20,'paste data'!$A$2:$CN$100,'graph data'!$A108+2,FALSE)/'graph data'!$CE$21</f>
        <v>-0.12147140412185548</v>
      </c>
      <c r="G108">
        <f>VLOOKUP(G$20,'paste data'!$A$2:$CN$100,'graph data'!$A108+2,FALSE)/'graph data'!$CE$21</f>
        <v>-0.016596572501223608</v>
      </c>
      <c r="H108">
        <f>VLOOKUP(H$20,'paste data'!$A$2:$CN$100,'graph data'!$A108+2,FALSE)/'graph data'!$CE$21</f>
        <v>0.0006609686307988275</v>
      </c>
      <c r="I108">
        <f>VLOOKUP(I$20,'paste data'!$A$2:$CN$100,'graph data'!$A108+2,FALSE)/'graph data'!$CE$21</f>
        <v>0.4093613559213844</v>
      </c>
      <c r="J108">
        <f>VLOOKUP(J$20,'paste data'!$A$2:$CN$100,'graph data'!$A108+2,FALSE)/'graph data'!$CE$21</f>
        <v>-0.06086069178517341</v>
      </c>
      <c r="K108">
        <f>VLOOKUP(K$20,'paste data'!$A$2:$CN$100,'graph data'!$A108+2,FALSE)/'graph data'!$CE$21</f>
        <v>0</v>
      </c>
      <c r="L108">
        <f>VLOOKUP(L$20,'paste data'!$A$2:$CN$100,'graph data'!$A108+2,FALSE)/'graph data'!$CE$21</f>
        <v>0</v>
      </c>
      <c r="M108">
        <f>VLOOKUP(M$20,'paste data'!$A$2:$CN$100,'graph data'!$A108+2,FALSE)/'graph data'!$CE$21</f>
        <v>0</v>
      </c>
      <c r="N108">
        <f>VLOOKUP(N$20,'paste data'!$A$2:$CN$100,'graph data'!$A108+2,FALSE)/'graph data'!$CE$21</f>
        <v>-0.016596572501223608</v>
      </c>
      <c r="O108">
        <f>VLOOKUP(O$20,'paste data'!$A$2:$CN$100,'graph data'!$A108+2,FALSE)/'graph data'!$CE$21</f>
        <v>0.0899178600516838</v>
      </c>
      <c r="P108">
        <f>VLOOKUP(P$20,'paste data'!$A$2:$CN$100,'graph data'!$A108+2,FALSE)/'graph data'!$CE$21</f>
        <v>0.005605699803526512</v>
      </c>
      <c r="Q108">
        <f>VLOOKUP(Q$20,'paste data'!$A$2:$CN$100,'graph data'!$A108+2,FALSE)/'graph data'!$CE$21</f>
        <v>0.04181006658768229</v>
      </c>
      <c r="R108">
        <f>VLOOKUP(R$20,'paste data'!$A$2:$CN$100,'graph data'!$A108+2,FALSE)/'graph data'!$CE$21</f>
        <v>0.08132894786364939</v>
      </c>
      <c r="S108">
        <f>VLOOKUP(S$20,'paste data'!$A$2:$CN$100,'graph data'!$A108+2,FALSE)/'graph data'!$CE$21</f>
        <v>0.0006609686307988275</v>
      </c>
      <c r="T108">
        <f>VLOOKUP(T$20,'paste data'!$A$2:$CN$100,'graph data'!$A108+2,FALSE)/'graph data'!$CE$21</f>
        <v>0.0971197181403506</v>
      </c>
      <c r="U108">
        <f>VLOOKUP(U$20,'paste data'!$A$2:$CN$100,'graph data'!$A108+2,FALSE)/'graph data'!$CE$21</f>
        <v>0.00591047755209526</v>
      </c>
      <c r="V108">
        <f>VLOOKUP(V$20,'paste data'!$A$2:$CN$100,'graph data'!$A108+2,FALSE)/'graph data'!$CE$21</f>
        <v>0.11967469595571763</v>
      </c>
      <c r="W108">
        <f>VLOOKUP(W$20,'paste data'!$A$2:$CN$100,'graph data'!$A108+2,FALSE)/'graph data'!$CE$21</f>
        <v>0.10017154564821151</v>
      </c>
      <c r="X108">
        <f>VLOOKUP(X$20,'paste data'!$A$2:$CN$100,'graph data'!$A108+2,FALSE)/'graph data'!$CE$21</f>
        <v>-0.017257541132022436</v>
      </c>
      <c r="Y108">
        <f>VLOOKUP(Y$20,'paste data'!$A$2:$CN$100,'graph data'!$A108+2,FALSE)/'graph data'!$CE$21</f>
        <v>-0.007201858088666805</v>
      </c>
      <c r="Z108">
        <f>VLOOKUP(Z$20,'paste data'!$A$2:$CN$100,'graph data'!$A108+2,FALSE)/'graph data'!$CE$21</f>
        <v>-0.00030477774856874773</v>
      </c>
      <c r="AA108">
        <f>VLOOKUP(AA$20,'paste data'!$A$2:$CN$100,'graph data'!$A108+2,FALSE)/'graph data'!$CE$21</f>
        <v>-0.07786462936803534</v>
      </c>
      <c r="AB108">
        <f>VLOOKUP(AB$20,'paste data'!$A$2:$CN$100,'graph data'!$A108+2,FALSE)/'graph data'!$CE$21</f>
        <v>-0.018842597784562133</v>
      </c>
      <c r="AD108">
        <f t="shared" si="39"/>
        <v>87</v>
      </c>
      <c r="AE108">
        <f>VLOOKUP(AE$20,'paste data'!$A$2:$CN$100,'graph data'!$AD108+2,FALSE)/'graph data'!$CE$21</f>
        <v>0.40681787152968324</v>
      </c>
      <c r="AF108">
        <f>VLOOKUP(AF$20,'paste data'!$A$2:$CN$100,'graph data'!$AD108+2,FALSE)/'graph data'!$CE$21</f>
        <v>0.47509861406038445</v>
      </c>
      <c r="AG108">
        <f>VLOOKUP(AG$20,'paste data'!$A$2:$CN$100,'graph data'!$AD108+2,FALSE)/'graph data'!$CE$21</f>
        <v>-0.0682807425307012</v>
      </c>
      <c r="AH108">
        <f>VLOOKUP(AH$20,'paste data'!$A$2:$CN$100,'graph data'!$AD108+2,FALSE)/'graph data'!$CE$21</f>
        <v>0.05831720739347227</v>
      </c>
      <c r="AI108">
        <f>VLOOKUP(AI$20,'paste data'!$A$2:$CN$100,'graph data'!$AD108+2,FALSE)/'graph data'!$CE$21</f>
        <v>0.06573725813900007</v>
      </c>
      <c r="AJ108">
        <f>VLOOKUP(AJ$20,'paste data'!$A$2:$CN$100,'graph data'!$AD108+2,FALSE)/'graph data'!$CE$21</f>
        <v>-0.007420050745527796</v>
      </c>
      <c r="AK108">
        <f>VLOOKUP(AK$20,'paste data'!$A$2:$CN$100,'graph data'!$AD108+2,FALSE)/'graph data'!$CE$21</f>
        <v>0.34850066413621095</v>
      </c>
      <c r="AL108">
        <f>VLOOKUP(AL$20,'paste data'!$A$2:$CN$100,'graph data'!$AD108+2,FALSE)/'graph data'!$CE$21</f>
        <v>0.4093613559213844</v>
      </c>
      <c r="AM108">
        <f>VLOOKUP(AM$20,'paste data'!$A$2:$CN$100,'graph data'!$AD108+2,FALSE)/'graph data'!$CE$21</f>
        <v>-0.06086069178517341</v>
      </c>
      <c r="AN108">
        <f>VLOOKUP(AN$20,'paste data'!$A$2:$CN$100,'graph data'!$AD108+2,FALSE)/'graph data'!$CE$21</f>
        <v>0</v>
      </c>
      <c r="AO108">
        <f>VLOOKUP(AO$20,'paste data'!$A$2:$CN$100,'graph data'!$AD108+2,FALSE)/'graph data'!$CE$21</f>
        <v>0</v>
      </c>
      <c r="AP108">
        <f>VLOOKUP(AP$20,'paste data'!$A$2:$CN$100,'graph data'!$AD108+2,FALSE)/'graph data'!$CE$21</f>
        <v>0</v>
      </c>
      <c r="AQ108">
        <f>VLOOKUP(AQ$20,'paste data'!$A$2:$CN$100,'graph data'!$AD108+2,FALSE)/'graph data'!$CE$21</f>
        <v>-0.0025731206946281423</v>
      </c>
      <c r="AR108">
        <f>VLOOKUP(AR$20,'paste data'!$A$2:$CN$100,'graph data'!$AD108+2,FALSE)/'graph data'!$CE$21</f>
        <v>0.04452305205900937</v>
      </c>
      <c r="AS108">
        <f>VLOOKUP(AS$20,'paste data'!$A$2:$CN$100,'graph data'!$AD108+2,FALSE)/'graph data'!$CE$21</f>
        <v>0.044245460561939544</v>
      </c>
      <c r="AT108">
        <f>VLOOKUP(AT$20,'paste data'!$A$2:$CN$100,'graph data'!$AD108+2,FALSE)/'graph data'!$CE$21</f>
        <v>0.2584975311756575</v>
      </c>
      <c r="AU108">
        <f>VLOOKUP(AU$20,'paste data'!$A$2:$CN$100,'graph data'!$AD108+2,FALSE)/'graph data'!$CE$21</f>
        <v>0.0038077410342327216</v>
      </c>
      <c r="AV108">
        <f>VLOOKUP(AV$20,'paste data'!$A$2:$CN$100,'graph data'!$AD108+2,FALSE)/'graph data'!$CE$21</f>
        <v>0.00046925531304665795</v>
      </c>
      <c r="AW108">
        <f>VLOOKUP(AW$20,'paste data'!$A$2:$CN$100,'graph data'!$AD108+2,FALSE)/'graph data'!$CE$21</f>
        <v>0.04823237030228671</v>
      </c>
      <c r="AX108">
        <f>VLOOKUP(AX$20,'paste data'!$A$2:$CN$100,'graph data'!$AD108+2,FALSE)/'graph data'!$CE$21</f>
        <v>0.056052353954939044</v>
      </c>
      <c r="AY108">
        <f>VLOOKUP(AY$20,'paste data'!$A$2:$CN$100,'graph data'!$AD108+2,FALSE)/'graph data'!$CE$21</f>
        <v>0.29717845501116436</v>
      </c>
      <c r="AZ108">
        <f>VLOOKUP(AZ$20,'paste data'!$A$2:$CN$100,'graph data'!$AD108+2,FALSE)/'graph data'!$CE$21</f>
        <v>0.007428921339947589</v>
      </c>
      <c r="BA108">
        <f>VLOOKUP(BA$20,'paste data'!$A$2:$CN$100,'graph data'!$AD108+2,FALSE)/'graph data'!$CE$21</f>
        <v>-0.0030423760076748003</v>
      </c>
      <c r="BB108">
        <f>VLOOKUP(BB$20,'paste data'!$A$2:$CN$100,'graph data'!$AD108+2,FALSE)/'graph data'!$CE$21</f>
        <v>-0.0037093182432773415</v>
      </c>
      <c r="BC108">
        <f>VLOOKUP(BC$20,'paste data'!$A$2:$CN$100,'graph data'!$AD108+2,FALSE)/'graph data'!$CE$21</f>
        <v>-0.011806893392999503</v>
      </c>
      <c r="BD108">
        <f>VLOOKUP(BD$20,'paste data'!$A$2:$CN$100,'graph data'!$AD108+2,FALSE)/'graph data'!$CE$21</f>
        <v>-0.03868092383550689</v>
      </c>
      <c r="BE108">
        <f>VLOOKUP(BE$20,'paste data'!$A$2:$CN$100,'graph data'!$AD108+2,FALSE)/'graph data'!$CE$21</f>
        <v>-0.0036211803057148674</v>
      </c>
      <c r="BG108">
        <f t="shared" si="30"/>
        <v>0.47509861406038445</v>
      </c>
      <c r="BH108">
        <f t="shared" si="31"/>
        <v>-0.0682807425307012</v>
      </c>
      <c r="BI108">
        <f t="shared" si="32"/>
        <v>0.46766969272043685</v>
      </c>
      <c r="BJ108">
        <f t="shared" si="33"/>
        <v>-0.06465956222498632</v>
      </c>
      <c r="BL108">
        <f t="shared" si="40"/>
        <v>87</v>
      </c>
      <c r="BM108">
        <f>VLOOKUP(BM$20,'paste data'!$A$2:$CN$100,'graph data'!$BL108+2,FALSE)/$CE$21</f>
        <v>0.6822968804287497</v>
      </c>
      <c r="BN108">
        <f>VLOOKUP(BN$20,'paste data'!$A$2:$CN$100,'graph data'!$BL108+2,FALSE)/$CE$21</f>
        <v>0.690331070679473</v>
      </c>
      <c r="BO108">
        <f>VLOOKUP(BO$20,'paste data'!$A$2:$CN$100,'graph data'!$BL108+2,FALSE)/$CE$21</f>
        <v>0.21745538272686707</v>
      </c>
      <c r="BP108">
        <f>VLOOKUP(BP$20,'paste data'!$A$2:$CN$100,'graph data'!$BL108+2,FALSE)/$CE$21</f>
        <v>0.0006609686307988273</v>
      </c>
      <c r="BQ108">
        <f>VLOOKUP(BQ$20,'paste data'!$A$2:$CN$100,'graph data'!$BL108+2,FALSE)/$CE$21</f>
        <v>0.09711971814035054</v>
      </c>
      <c r="BR108">
        <f>VLOOKUP(BR$20,'paste data'!$A$2:$CN$100,'graph data'!$BL108+2,FALSE)/$CE$21</f>
        <v>0.11967469595571772</v>
      </c>
      <c r="BS108">
        <f>VLOOKUP(BS$20,'paste data'!$A$2:$CN$100,'graph data'!$BL108+2,FALSE)/$CE$21</f>
        <v>0.4728756879526059</v>
      </c>
      <c r="BT108">
        <f>VLOOKUP(BT$20,'paste data'!$A$2:$CN$100,'graph data'!$BL108+2,FALSE)/$CE$21</f>
        <v>0</v>
      </c>
      <c r="BU108">
        <f>VLOOKUP(BU$20,'paste data'!$A$2:$CN$100,'graph data'!$BL108+2,FALSE)/$CE$21</f>
        <v>0.05850356727240872</v>
      </c>
      <c r="BV108">
        <f>VLOOKUP(BV$20,'paste data'!$A$2:$CN$100,'graph data'!$BL108+2,FALSE)/$CE$21</f>
        <v>0.07462691127963318</v>
      </c>
      <c r="BW108">
        <f>VLOOKUP(BW$20,'paste data'!$A$2:$CN$100,'graph data'!$BL108+2,FALSE)/$CE$21</f>
        <v>0</v>
      </c>
      <c r="BX108">
        <f>VLOOKUP(BX$20,'paste data'!$A$2:$CN$100,'graph data'!$BL108+2,FALSE)/$CE$21</f>
        <v>0.41437212068019724</v>
      </c>
      <c r="BY108">
        <f>VLOOKUP(BY$20,'paste data'!$A$2:$CN$100,'graph data'!$BL108+2,FALSE)/$CE$21</f>
        <v>0.008034190250723187</v>
      </c>
      <c r="BZ108">
        <f>VLOOKUP(BZ$20,'paste data'!$A$2:$CN$100,'graph data'!$BL108+2,FALSE)/$CE$21</f>
        <v>0.008034190250723187</v>
      </c>
      <c r="CA108">
        <f>VLOOKUP(CA$20,'paste data'!$A$2:$CN$100,'graph data'!$BL108+2,FALSE)/$CE$21</f>
        <v>0</v>
      </c>
      <c r="CB108">
        <f>VLOOKUP(CB$20,'paste data'!$A$2:$CN$100,'graph data'!$BL108+2,FALSE)/$CE$21</f>
        <v>0</v>
      </c>
      <c r="CC108">
        <f t="shared" si="34"/>
        <v>0.4889990319598304</v>
      </c>
      <c r="CF108">
        <f>VLOOKUP(CF$20,'paste data'!$A$2:$CN$100,'graph data'!$BL108+2,FALSE)</f>
        <v>3455.219643646188</v>
      </c>
      <c r="CH108">
        <v>87</v>
      </c>
      <c r="CI108">
        <f>VLOOKUP(CI$20,'paste data'!$A$2:$CN$100,'graph data'!$CH108+2,FALSE)/'graph data'!$CE$21</f>
        <v>0.6822968804287497</v>
      </c>
      <c r="CJ108">
        <f>VLOOKUP(CJ$20,'paste data'!$A$2:$CN$100,'graph data'!$CH108+2,FALSE)/'graph data'!$CE$21</f>
        <v>0.40681787152968324</v>
      </c>
      <c r="CK108">
        <f>VLOOKUP(CK$20,'paste data'!$A$2:$CN$100,'graph data'!$CH108+2,FALSE)/'graph data'!$CE$21</f>
        <v>0.20206600180531833</v>
      </c>
      <c r="CL108">
        <f t="shared" si="35"/>
        <v>0.07341300709374812</v>
      </c>
      <c r="CM108">
        <f t="shared" si="41"/>
        <v>0.0734130070937481</v>
      </c>
      <c r="CN108">
        <f t="shared" si="42"/>
        <v>0</v>
      </c>
      <c r="CO108" s="24">
        <f t="shared" si="43"/>
        <v>0</v>
      </c>
      <c r="CR108">
        <f>VLOOKUP(CR$20,'paste data'!$A$2:$CN$100,'graph data'!$CH108+2,FALSE)/'graph data'!$CE$21</f>
        <v>0</v>
      </c>
      <c r="CS108">
        <f>VLOOKUP(CS$20,'paste data'!$A$2:$CN$100,'graph data'!$CH108+2,FALSE)/'graph data'!$CE$21</f>
        <v>0</v>
      </c>
      <c r="CT108">
        <f>VLOOKUP(CT$20,'paste data'!$A$2:$CN$100,'graph data'!$CH108+2,FALSE)/'graph data'!$CE$21</f>
        <v>0.25581039281050466</v>
      </c>
      <c r="CU108">
        <f>VLOOKUP(CU$20,'paste data'!$A$2:$CN$100,'graph data'!$CH108+2,FALSE)/'graph data'!$CE$21</f>
        <v>0.18239738571675657</v>
      </c>
      <c r="CV108">
        <f>VLOOKUP(CV$20,'paste data'!$A$2:$CN$100,'graph data'!$CH108+2,FALSE)/'graph data'!$CE$21</f>
        <v>0.0038077410342327216</v>
      </c>
      <c r="CW108" s="8">
        <f t="shared" si="36"/>
        <v>0.2673284767213644</v>
      </c>
      <c r="CY108" s="5">
        <f t="shared" si="37"/>
        <v>0.17858964468252383</v>
      </c>
    </row>
    <row r="109" spans="1:103" ht="12.75">
      <c r="A109">
        <f t="shared" si="38"/>
        <v>88</v>
      </c>
      <c r="B109">
        <f>VLOOKUP(B$20,'paste data'!$A$2:$CN$100,'graph data'!$A109+2,FALSE)/'graph data'!$CE$21</f>
        <v>0.6192042815164897</v>
      </c>
      <c r="C109">
        <f>VLOOKUP(C$20,'paste data'!$A$2:$CN$100,'graph data'!$A109+2,FALSE)/'graph data'!$CE$21</f>
        <v>0.41809015452785137</v>
      </c>
      <c r="D109">
        <f>VLOOKUP(D$20,'paste data'!$A$2:$CN$100,'graph data'!$A109+2,FALSE)/'graph data'!$CE$21</f>
        <v>0.20111412698863823</v>
      </c>
      <c r="E109">
        <f>VLOOKUP(E$20,'paste data'!$A$2:$CN$100,'graph data'!$A109+2,FALSE)/'graph data'!$CE$21</f>
        <v>0.3183498316817937</v>
      </c>
      <c r="F109">
        <f>VLOOKUP(F$20,'paste data'!$A$2:$CN$100,'graph data'!$A109+2,FALSE)/'graph data'!$CE$21</f>
        <v>-0.11723570469315547</v>
      </c>
      <c r="G109">
        <f>VLOOKUP(G$20,'paste data'!$A$2:$CN$100,'graph data'!$A109+2,FALSE)/'graph data'!$CE$21</f>
        <v>-0.016040264460959387</v>
      </c>
      <c r="H109">
        <f>VLOOKUP(H$20,'paste data'!$A$2:$CN$100,'graph data'!$A109+2,FALSE)/'graph data'!$CE$21</f>
        <v>0.0006609686307988275</v>
      </c>
      <c r="I109">
        <f>VLOOKUP(I$20,'paste data'!$A$2:$CN$100,'graph data'!$A109+2,FALSE)/'graph data'!$CE$21</f>
        <v>0.41486020747238084</v>
      </c>
      <c r="J109">
        <f>VLOOKUP(J$20,'paste data'!$A$2:$CN$100,'graph data'!$A109+2,FALSE)/'graph data'!$CE$21</f>
        <v>-0.05293747283462787</v>
      </c>
      <c r="K109">
        <f>VLOOKUP(K$20,'paste data'!$A$2:$CN$100,'graph data'!$A109+2,FALSE)/'graph data'!$CE$21</f>
        <v>0</v>
      </c>
      <c r="L109">
        <f>VLOOKUP(L$20,'paste data'!$A$2:$CN$100,'graph data'!$A109+2,FALSE)/'graph data'!$CE$21</f>
        <v>0</v>
      </c>
      <c r="M109">
        <f>VLOOKUP(M$20,'paste data'!$A$2:$CN$100,'graph data'!$A109+2,FALSE)/'graph data'!$CE$21</f>
        <v>0</v>
      </c>
      <c r="N109">
        <f>VLOOKUP(N$20,'paste data'!$A$2:$CN$100,'graph data'!$A109+2,FALSE)/'graph data'!$CE$21</f>
        <v>-0.016040264460959387</v>
      </c>
      <c r="O109">
        <f>VLOOKUP(O$20,'paste data'!$A$2:$CN$100,'graph data'!$A109+2,FALSE)/'graph data'!$CE$21</f>
        <v>0.0925611751883763</v>
      </c>
      <c r="P109">
        <f>VLOOKUP(P$20,'paste data'!$A$2:$CN$100,'graph data'!$A109+2,FALSE)/'graph data'!$CE$21</f>
        <v>0.005278343703809287</v>
      </c>
      <c r="Q109">
        <f>VLOOKUP(Q$20,'paste data'!$A$2:$CN$100,'graph data'!$A109+2,FALSE)/'graph data'!$CE$21</f>
        <v>0.04432008345339108</v>
      </c>
      <c r="R109">
        <f>VLOOKUP(R$20,'paste data'!$A$2:$CN$100,'graph data'!$A109+2,FALSE)/'graph data'!$CE$21</f>
        <v>0.07499478910402098</v>
      </c>
      <c r="S109">
        <f>VLOOKUP(S$20,'paste data'!$A$2:$CN$100,'graph data'!$A109+2,FALSE)/'graph data'!$CE$21</f>
        <v>0.0006609686307988275</v>
      </c>
      <c r="T109">
        <f>VLOOKUP(T$20,'paste data'!$A$2:$CN$100,'graph data'!$A109+2,FALSE)/'graph data'!$CE$21</f>
        <v>0.09911123604215936</v>
      </c>
      <c r="U109">
        <f>VLOOKUP(U$20,'paste data'!$A$2:$CN$100,'graph data'!$A109+2,FALSE)/'graph data'!$CE$21</f>
        <v>0.005569886163089907</v>
      </c>
      <c r="V109">
        <f>VLOOKUP(V$20,'paste data'!$A$2:$CN$100,'graph data'!$A109+2,FALSE)/'graph data'!$CE$21</f>
        <v>0.11967469595571763</v>
      </c>
      <c r="W109">
        <f>VLOOKUP(W$20,'paste data'!$A$2:$CN$100,'graph data'!$A109+2,FALSE)/'graph data'!$CE$21</f>
        <v>0.093333044890028</v>
      </c>
      <c r="X109">
        <f>VLOOKUP(X$20,'paste data'!$A$2:$CN$100,'graph data'!$A109+2,FALSE)/'graph data'!$CE$21</f>
        <v>-0.016701233091758215</v>
      </c>
      <c r="Y109">
        <f>VLOOKUP(Y$20,'paste data'!$A$2:$CN$100,'graph data'!$A109+2,FALSE)/'graph data'!$CE$21</f>
        <v>-0.006550060853783066</v>
      </c>
      <c r="Z109">
        <f>VLOOKUP(Z$20,'paste data'!$A$2:$CN$100,'graph data'!$A109+2,FALSE)/'graph data'!$CE$21</f>
        <v>-0.00029154245928061955</v>
      </c>
      <c r="AA109">
        <f>VLOOKUP(AA$20,'paste data'!$A$2:$CN$100,'graph data'!$A109+2,FALSE)/'graph data'!$CE$21</f>
        <v>-0.07535461250232656</v>
      </c>
      <c r="AB109">
        <f>VLOOKUP(AB$20,'paste data'!$A$2:$CN$100,'graph data'!$A109+2,FALSE)/'graph data'!$CE$21</f>
        <v>-0.018338255786007018</v>
      </c>
      <c r="AD109">
        <f t="shared" si="39"/>
        <v>88</v>
      </c>
      <c r="AE109">
        <f>VLOOKUP(AE$20,'paste data'!$A$2:$CN$100,'graph data'!$AD109+2,FALSE)/'graph data'!$CE$21</f>
        <v>0.41809015452785137</v>
      </c>
      <c r="AF109">
        <f>VLOOKUP(AF$20,'paste data'!$A$2:$CN$100,'graph data'!$AD109+2,FALSE)/'graph data'!$CE$21</f>
        <v>0.4774404384255731</v>
      </c>
      <c r="AG109">
        <f>VLOOKUP(AG$20,'paste data'!$A$2:$CN$100,'graph data'!$AD109+2,FALSE)/'graph data'!$CE$21</f>
        <v>-0.05935028389772176</v>
      </c>
      <c r="AH109">
        <f>VLOOKUP(AH$20,'paste data'!$A$2:$CN$100,'graph data'!$AD109+2,FALSE)/'graph data'!$CE$21</f>
        <v>0.05616741989009838</v>
      </c>
      <c r="AI109">
        <f>VLOOKUP(AI$20,'paste data'!$A$2:$CN$100,'graph data'!$AD109+2,FALSE)/'graph data'!$CE$21</f>
        <v>0.06258023095319228</v>
      </c>
      <c r="AJ109">
        <f>VLOOKUP(AJ$20,'paste data'!$A$2:$CN$100,'graph data'!$AD109+2,FALSE)/'graph data'!$CE$21</f>
        <v>-0.006412811063093891</v>
      </c>
      <c r="AK109">
        <f>VLOOKUP(AK$20,'paste data'!$A$2:$CN$100,'graph data'!$AD109+2,FALSE)/'graph data'!$CE$21</f>
        <v>0.361922734637753</v>
      </c>
      <c r="AL109">
        <f>VLOOKUP(AL$20,'paste data'!$A$2:$CN$100,'graph data'!$AD109+2,FALSE)/'graph data'!$CE$21</f>
        <v>0.41486020747238084</v>
      </c>
      <c r="AM109">
        <f>VLOOKUP(AM$20,'paste data'!$A$2:$CN$100,'graph data'!$AD109+2,FALSE)/'graph data'!$CE$21</f>
        <v>-0.05293747283462787</v>
      </c>
      <c r="AN109">
        <f>VLOOKUP(AN$20,'paste data'!$A$2:$CN$100,'graph data'!$AD109+2,FALSE)/'graph data'!$CE$21</f>
        <v>0</v>
      </c>
      <c r="AO109">
        <f>VLOOKUP(AO$20,'paste data'!$A$2:$CN$100,'graph data'!$AD109+2,FALSE)/'graph data'!$CE$21</f>
        <v>0</v>
      </c>
      <c r="AP109">
        <f>VLOOKUP(AP$20,'paste data'!$A$2:$CN$100,'graph data'!$AD109+2,FALSE)/'graph data'!$CE$21</f>
        <v>0</v>
      </c>
      <c r="AQ109">
        <f>VLOOKUP(AQ$20,'paste data'!$A$2:$CN$100,'graph data'!$AD109+2,FALSE)/'graph data'!$CE$21</f>
        <v>-0.002580032796470321</v>
      </c>
      <c r="AR109">
        <f>VLOOKUP(AR$20,'paste data'!$A$2:$CN$100,'graph data'!$AD109+2,FALSE)/'graph data'!$CE$21</f>
        <v>0.04761208487290835</v>
      </c>
      <c r="AS109">
        <f>VLOOKUP(AS$20,'paste data'!$A$2:$CN$100,'graph data'!$AD109+2,FALSE)/'graph data'!$CE$21</f>
        <v>0.0465531982215274</v>
      </c>
      <c r="AT109">
        <f>VLOOKUP(AT$20,'paste data'!$A$2:$CN$100,'graph data'!$AD109+2,FALSE)/'graph data'!$CE$21</f>
        <v>0.27033748433978755</v>
      </c>
      <c r="AU109">
        <f>VLOOKUP(AU$20,'paste data'!$A$2:$CN$100,'graph data'!$AD109+2,FALSE)/'graph data'!$CE$21</f>
        <v>0</v>
      </c>
      <c r="AV109">
        <f>VLOOKUP(AV$20,'paste data'!$A$2:$CN$100,'graph data'!$AD109+2,FALSE)/'graph data'!$CE$21</f>
        <v>0.0004789203526963553</v>
      </c>
      <c r="AW109">
        <f>VLOOKUP(AW$20,'paste data'!$A$2:$CN$100,'graph data'!$AD109+2,FALSE)/'graph data'!$CE$21</f>
        <v>0.05076434194009356</v>
      </c>
      <c r="AX109">
        <f>VLOOKUP(AX$20,'paste data'!$A$2:$CN$100,'graph data'!$AD109+2,FALSE)/'graph data'!$CE$21</f>
        <v>0.05740989000458635</v>
      </c>
      <c r="AY109">
        <f>VLOOKUP(AY$20,'paste data'!$A$2:$CN$100,'graph data'!$AD109+2,FALSE)/'graph data'!$CE$21</f>
        <v>0.30620705517500457</v>
      </c>
      <c r="AZ109">
        <f>VLOOKUP(AZ$20,'paste data'!$A$2:$CN$100,'graph data'!$AD109+2,FALSE)/'graph data'!$CE$21</f>
        <v>0</v>
      </c>
      <c r="BA109">
        <f>VLOOKUP(BA$20,'paste data'!$A$2:$CN$100,'graph data'!$AD109+2,FALSE)/'graph data'!$CE$21</f>
        <v>-0.0030589531491666765</v>
      </c>
      <c r="BB109">
        <f>VLOOKUP(BB$20,'paste data'!$A$2:$CN$100,'graph data'!$AD109+2,FALSE)/'graph data'!$CE$21</f>
        <v>-0.0031522570671852104</v>
      </c>
      <c r="BC109">
        <f>VLOOKUP(BC$20,'paste data'!$A$2:$CN$100,'graph data'!$AD109+2,FALSE)/'graph data'!$CE$21</f>
        <v>-0.01085669178305896</v>
      </c>
      <c r="BD109">
        <f>VLOOKUP(BD$20,'paste data'!$A$2:$CN$100,'graph data'!$AD109+2,FALSE)/'graph data'!$CE$21</f>
        <v>-0.035869570835217024</v>
      </c>
      <c r="BE109">
        <f>VLOOKUP(BE$20,'paste data'!$A$2:$CN$100,'graph data'!$AD109+2,FALSE)/'graph data'!$CE$21</f>
        <v>0</v>
      </c>
      <c r="BG109">
        <f t="shared" si="30"/>
        <v>0.4774404384255731</v>
      </c>
      <c r="BH109">
        <f t="shared" si="31"/>
        <v>-0.05935028389772176</v>
      </c>
      <c r="BI109">
        <f t="shared" si="32"/>
        <v>0.4774404384255731</v>
      </c>
      <c r="BJ109">
        <f t="shared" si="33"/>
        <v>-0.05935028389772176</v>
      </c>
      <c r="BL109">
        <f t="shared" si="40"/>
        <v>88</v>
      </c>
      <c r="BM109">
        <f>VLOOKUP(BM$20,'paste data'!$A$2:$CN$100,'graph data'!$BL109+2,FALSE)/$CE$21</f>
        <v>0.6876207315396918</v>
      </c>
      <c r="BN109">
        <f>VLOOKUP(BN$20,'paste data'!$A$2:$CN$100,'graph data'!$BL109+2,FALSE)/$CE$21</f>
        <v>0.6946161047834416</v>
      </c>
      <c r="BO109">
        <f>VLOOKUP(BO$20,'paste data'!$A$2:$CN$100,'graph data'!$BL109+2,FALSE)/$CE$21</f>
        <v>0.21944690062867586</v>
      </c>
      <c r="BP109">
        <f>VLOOKUP(BP$20,'paste data'!$A$2:$CN$100,'graph data'!$BL109+2,FALSE)/$CE$21</f>
        <v>0.0006609686307988273</v>
      </c>
      <c r="BQ109">
        <f>VLOOKUP(BQ$20,'paste data'!$A$2:$CN$100,'graph data'!$BL109+2,FALSE)/$CE$21</f>
        <v>0.09911123604215934</v>
      </c>
      <c r="BR109">
        <f>VLOOKUP(BR$20,'paste data'!$A$2:$CN$100,'graph data'!$BL109+2,FALSE)/$CE$21</f>
        <v>0.11967469595571772</v>
      </c>
      <c r="BS109">
        <f>VLOOKUP(BS$20,'paste data'!$A$2:$CN$100,'graph data'!$BL109+2,FALSE)/$CE$21</f>
        <v>0.47516920415476577</v>
      </c>
      <c r="BT109">
        <f>VLOOKUP(BT$20,'paste data'!$A$2:$CN$100,'graph data'!$BL109+2,FALSE)/$CE$21</f>
        <v>0</v>
      </c>
      <c r="BU109">
        <f>VLOOKUP(BU$20,'paste data'!$A$2:$CN$100,'graph data'!$BL109+2,FALSE)/$CE$21</f>
        <v>0.06029296589729281</v>
      </c>
      <c r="BV109">
        <f>VLOOKUP(BV$20,'paste data'!$A$2:$CN$100,'graph data'!$BL109+2,FALSE)/$CE$21</f>
        <v>0.07449130875140576</v>
      </c>
      <c r="BW109">
        <f>VLOOKUP(BW$20,'paste data'!$A$2:$CN$100,'graph data'!$BL109+2,FALSE)/$CE$21</f>
        <v>0</v>
      </c>
      <c r="BX109">
        <f>VLOOKUP(BX$20,'paste data'!$A$2:$CN$100,'graph data'!$BL109+2,FALSE)/$CE$21</f>
        <v>0.414876238257473</v>
      </c>
      <c r="BY109">
        <f>VLOOKUP(BY$20,'paste data'!$A$2:$CN$100,'graph data'!$BL109+2,FALSE)/$CE$21</f>
        <v>0.00699537324374983</v>
      </c>
      <c r="BZ109">
        <f>VLOOKUP(BZ$20,'paste data'!$A$2:$CN$100,'graph data'!$BL109+2,FALSE)/$CE$21</f>
        <v>0.00699537324374983</v>
      </c>
      <c r="CA109">
        <f>VLOOKUP(CA$20,'paste data'!$A$2:$CN$100,'graph data'!$BL109+2,FALSE)/$CE$21</f>
        <v>0</v>
      </c>
      <c r="CB109">
        <f>VLOOKUP(CB$20,'paste data'!$A$2:$CN$100,'graph data'!$BL109+2,FALSE)/$CE$21</f>
        <v>0</v>
      </c>
      <c r="CC109">
        <f t="shared" si="34"/>
        <v>0.48936754700887874</v>
      </c>
      <c r="CF109">
        <f>VLOOKUP(CF$20,'paste data'!$A$2:$CN$100,'graph data'!$BL109+2,FALSE)</f>
        <v>3008.4613747185895</v>
      </c>
      <c r="CH109">
        <v>88</v>
      </c>
      <c r="CI109">
        <f>VLOOKUP(CI$20,'paste data'!$A$2:$CN$100,'graph data'!$CH109+2,FALSE)/'graph data'!$CE$21</f>
        <v>0.6876207315396918</v>
      </c>
      <c r="CJ109">
        <f>VLOOKUP(CJ$20,'paste data'!$A$2:$CN$100,'graph data'!$CH109+2,FALSE)/'graph data'!$CE$21</f>
        <v>0.41809015452785137</v>
      </c>
      <c r="CK109">
        <f>VLOOKUP(CK$20,'paste data'!$A$2:$CN$100,'graph data'!$CH109+2,FALSE)/'graph data'!$CE$21</f>
        <v>0.20111412698863823</v>
      </c>
      <c r="CL109">
        <f t="shared" si="35"/>
        <v>0.06841645002320224</v>
      </c>
      <c r="CM109">
        <f t="shared" si="41"/>
        <v>0.06841645002320226</v>
      </c>
      <c r="CN109">
        <f t="shared" si="42"/>
        <v>0</v>
      </c>
      <c r="CO109" s="24">
        <f t="shared" si="43"/>
        <v>0</v>
      </c>
      <c r="CR109">
        <f>VLOOKUP(CR$20,'paste data'!$A$2:$CN$100,'graph data'!$CH109+2,FALSE)/'graph data'!$CE$21</f>
        <v>0</v>
      </c>
      <c r="CS109">
        <f>VLOOKUP(CS$20,'paste data'!$A$2:$CN$100,'graph data'!$CH109+2,FALSE)/'graph data'!$CE$21</f>
        <v>0</v>
      </c>
      <c r="CT109">
        <f>VLOOKUP(CT$20,'paste data'!$A$2:$CN$100,'graph data'!$CH109+2,FALSE)/'graph data'!$CE$21</f>
        <v>0.23053565618673624</v>
      </c>
      <c r="CU109">
        <f>VLOOKUP(CU$20,'paste data'!$A$2:$CN$100,'graph data'!$CH109+2,FALSE)/'graph data'!$CE$21</f>
        <v>0.16211920616353398</v>
      </c>
      <c r="CV109">
        <f>VLOOKUP(CV$20,'paste data'!$A$2:$CN$100,'graph data'!$CH109+2,FALSE)/'graph data'!$CE$21</f>
        <v>0</v>
      </c>
      <c r="CW109" s="8">
        <f t="shared" si="36"/>
        <v>0.23576835125451115</v>
      </c>
      <c r="CY109" s="5">
        <f t="shared" si="37"/>
        <v>0.16211920616353398</v>
      </c>
    </row>
    <row r="110" spans="1:103" ht="12.75">
      <c r="A110">
        <f t="shared" si="38"/>
        <v>89</v>
      </c>
      <c r="B110">
        <f>VLOOKUP(B$20,'paste data'!$A$2:$CN$100,'graph data'!$A110+2,FALSE)/'graph data'!$CE$21</f>
        <v>0.6338603456532715</v>
      </c>
      <c r="C110">
        <f>VLOOKUP(C$20,'paste data'!$A$2:$CN$100,'graph data'!$A110+2,FALSE)/'graph data'!$CE$21</f>
        <v>0.43344663628108293</v>
      </c>
      <c r="D110">
        <f>VLOOKUP(D$20,'paste data'!$A$2:$CN$100,'graph data'!$A110+2,FALSE)/'graph data'!$CE$21</f>
        <v>0.20041370937218858</v>
      </c>
      <c r="E110">
        <f>VLOOKUP(E$20,'paste data'!$A$2:$CN$100,'graph data'!$A110+2,FALSE)/'graph data'!$CE$21</f>
        <v>0.31308303728037296</v>
      </c>
      <c r="F110">
        <f>VLOOKUP(F$20,'paste data'!$A$2:$CN$100,'graph data'!$A110+2,FALSE)/'graph data'!$CE$21</f>
        <v>-0.1126693279081844</v>
      </c>
      <c r="G110">
        <f>VLOOKUP(G$20,'paste data'!$A$2:$CN$100,'graph data'!$A110+2,FALSE)/'graph data'!$CE$21</f>
        <v>-0.015435381524188052</v>
      </c>
      <c r="H110">
        <f>VLOOKUP(H$20,'paste data'!$A$2:$CN$100,'graph data'!$A110+2,FALSE)/'graph data'!$CE$21</f>
        <v>0.0006609686307988275</v>
      </c>
      <c r="I110">
        <f>VLOOKUP(I$20,'paste data'!$A$2:$CN$100,'graph data'!$A110+2,FALSE)/'graph data'!$CE$21</f>
        <v>0.42801632548481255</v>
      </c>
      <c r="J110">
        <f>VLOOKUP(J$20,'paste data'!$A$2:$CN$100,'graph data'!$A110+2,FALSE)/'graph data'!$CE$21</f>
        <v>-0.04850493470881167</v>
      </c>
      <c r="K110">
        <f>VLOOKUP(K$20,'paste data'!$A$2:$CN$100,'graph data'!$A110+2,FALSE)/'graph data'!$CE$21</f>
        <v>0</v>
      </c>
      <c r="L110">
        <f>VLOOKUP(L$20,'paste data'!$A$2:$CN$100,'graph data'!$A110+2,FALSE)/'graph data'!$CE$21</f>
        <v>0</v>
      </c>
      <c r="M110">
        <f>VLOOKUP(M$20,'paste data'!$A$2:$CN$100,'graph data'!$A110+2,FALSE)/'graph data'!$CE$21</f>
        <v>0</v>
      </c>
      <c r="N110">
        <f>VLOOKUP(N$20,'paste data'!$A$2:$CN$100,'graph data'!$A110+2,FALSE)/'graph data'!$CE$21</f>
        <v>-0.015435381524188052</v>
      </c>
      <c r="O110">
        <f>VLOOKUP(O$20,'paste data'!$A$2:$CN$100,'graph data'!$A110+2,FALSE)/'graph data'!$CE$21</f>
        <v>0.0951995738728404</v>
      </c>
      <c r="P110">
        <f>VLOOKUP(P$20,'paste data'!$A$2:$CN$100,'graph data'!$A110+2,FALSE)/'graph data'!$CE$21</f>
        <v>0.005116618307858159</v>
      </c>
      <c r="Q110">
        <f>VLOOKUP(Q$20,'paste data'!$A$2:$CN$100,'graph data'!$A110+2,FALSE)/'graph data'!$CE$21</f>
        <v>0.04704926632194955</v>
      </c>
      <c r="R110">
        <f>VLOOKUP(R$20,'paste data'!$A$2:$CN$100,'graph data'!$A110+2,FALSE)/'graph data'!$CE$21</f>
        <v>0.06848363239372847</v>
      </c>
      <c r="S110">
        <f>VLOOKUP(S$20,'paste data'!$A$2:$CN$100,'graph data'!$A110+2,FALSE)/'graph data'!$CE$21</f>
        <v>0.0006609686307988275</v>
      </c>
      <c r="T110">
        <f>VLOOKUP(T$20,'paste data'!$A$2:$CN$100,'graph data'!$A110+2,FALSE)/'graph data'!$CE$21</f>
        <v>0.10108191022293729</v>
      </c>
      <c r="U110">
        <f>VLOOKUP(U$20,'paste data'!$A$2:$CN$100,'graph data'!$A110+2,FALSE)/'graph data'!$CE$21</f>
        <v>0.005394284911187164</v>
      </c>
      <c r="V110">
        <f>VLOOKUP(V$20,'paste data'!$A$2:$CN$100,'graph data'!$A110+2,FALSE)/'graph data'!$CE$21</f>
        <v>0.11967469595571763</v>
      </c>
      <c r="W110">
        <f>VLOOKUP(W$20,'paste data'!$A$2:$CN$100,'graph data'!$A110+2,FALSE)/'graph data'!$CE$21</f>
        <v>0.08627117755973204</v>
      </c>
      <c r="X110">
        <f>VLOOKUP(X$20,'paste data'!$A$2:$CN$100,'graph data'!$A110+2,FALSE)/'graph data'!$CE$21</f>
        <v>-0.01609635015498688</v>
      </c>
      <c r="Y110">
        <f>VLOOKUP(Y$20,'paste data'!$A$2:$CN$100,'graph data'!$A110+2,FALSE)/'graph data'!$CE$21</f>
        <v>-0.005882336350096872</v>
      </c>
      <c r="Z110">
        <f>VLOOKUP(Z$20,'paste data'!$A$2:$CN$100,'graph data'!$A110+2,FALSE)/'graph data'!$CE$21</f>
        <v>-0.00027766660332900566</v>
      </c>
      <c r="AA110">
        <f>VLOOKUP(AA$20,'paste data'!$A$2:$CN$100,'graph data'!$A110+2,FALSE)/'graph data'!$CE$21</f>
        <v>-0.07262542963376808</v>
      </c>
      <c r="AB110">
        <f>VLOOKUP(AB$20,'paste data'!$A$2:$CN$100,'graph data'!$A110+2,FALSE)/'graph data'!$CE$21</f>
        <v>-0.01778754516600357</v>
      </c>
      <c r="AD110">
        <f t="shared" si="39"/>
        <v>89</v>
      </c>
      <c r="AE110">
        <f>VLOOKUP(AE$20,'paste data'!$A$2:$CN$100,'graph data'!$AD110+2,FALSE)/'graph data'!$CE$21</f>
        <v>0.43344663628108293</v>
      </c>
      <c r="AF110">
        <f>VLOOKUP(AF$20,'paste data'!$A$2:$CN$100,'graph data'!$AD110+2,FALSE)/'graph data'!$CE$21</f>
        <v>0.4873496024824728</v>
      </c>
      <c r="AG110">
        <f>VLOOKUP(AG$20,'paste data'!$A$2:$CN$100,'graph data'!$AD110+2,FALSE)/'graph data'!$CE$21</f>
        <v>-0.053902966201389825</v>
      </c>
      <c r="AH110">
        <f>VLOOKUP(AH$20,'paste data'!$A$2:$CN$100,'graph data'!$AD110+2,FALSE)/'graph data'!$CE$21</f>
        <v>0.05393524550508206</v>
      </c>
      <c r="AI110">
        <f>VLOOKUP(AI$20,'paste data'!$A$2:$CN$100,'graph data'!$AD110+2,FALSE)/'graph data'!$CE$21</f>
        <v>0.059333276997660216</v>
      </c>
      <c r="AJ110">
        <f>VLOOKUP(AJ$20,'paste data'!$A$2:$CN$100,'graph data'!$AD110+2,FALSE)/'graph data'!$CE$21</f>
        <v>-0.005398031492578162</v>
      </c>
      <c r="AK110">
        <f>VLOOKUP(AK$20,'paste data'!$A$2:$CN$100,'graph data'!$AD110+2,FALSE)/'graph data'!$CE$21</f>
        <v>0.3795113907760008</v>
      </c>
      <c r="AL110">
        <f>VLOOKUP(AL$20,'paste data'!$A$2:$CN$100,'graph data'!$AD110+2,FALSE)/'graph data'!$CE$21</f>
        <v>0.42801632548481255</v>
      </c>
      <c r="AM110">
        <f>VLOOKUP(AM$20,'paste data'!$A$2:$CN$100,'graph data'!$AD110+2,FALSE)/'graph data'!$CE$21</f>
        <v>-0.04850493470881167</v>
      </c>
      <c r="AN110">
        <f>VLOOKUP(AN$20,'paste data'!$A$2:$CN$100,'graph data'!$AD110+2,FALSE)/'graph data'!$CE$21</f>
        <v>0</v>
      </c>
      <c r="AO110">
        <f>VLOOKUP(AO$20,'paste data'!$A$2:$CN$100,'graph data'!$AD110+2,FALSE)/'graph data'!$CE$21</f>
        <v>0</v>
      </c>
      <c r="AP110">
        <f>VLOOKUP(AP$20,'paste data'!$A$2:$CN$100,'graph data'!$AD110+2,FALSE)/'graph data'!$CE$21</f>
        <v>0</v>
      </c>
      <c r="AQ110">
        <f>VLOOKUP(AQ$20,'paste data'!$A$2:$CN$100,'graph data'!$AD110+2,FALSE)/'graph data'!$CE$21</f>
        <v>-0.002578340249009154</v>
      </c>
      <c r="AR110">
        <f>VLOOKUP(AR$20,'paste data'!$A$2:$CN$100,'graph data'!$AD110+2,FALSE)/'graph data'!$CE$21</f>
        <v>0.05075080636247927</v>
      </c>
      <c r="AS110">
        <f>VLOOKUP(AS$20,'paste data'!$A$2:$CN$100,'graph data'!$AD110+2,FALSE)/'graph data'!$CE$21</f>
        <v>0.04892363583880428</v>
      </c>
      <c r="AT110">
        <f>VLOOKUP(AT$20,'paste data'!$A$2:$CN$100,'graph data'!$AD110+2,FALSE)/'graph data'!$CE$21</f>
        <v>0.28241528882372646</v>
      </c>
      <c r="AU110">
        <f>VLOOKUP(AU$20,'paste data'!$A$2:$CN$100,'graph data'!$AD110+2,FALSE)/'graph data'!$CE$21</f>
        <v>0</v>
      </c>
      <c r="AV110">
        <f>VLOOKUP(AV$20,'paste data'!$A$2:$CN$100,'graph data'!$AD110+2,FALSE)/'graph data'!$CE$21</f>
        <v>0.0004855651938900589</v>
      </c>
      <c r="AW110">
        <f>VLOOKUP(AW$20,'paste data'!$A$2:$CN$100,'graph data'!$AD110+2,FALSE)/'graph data'!$CE$21</f>
        <v>0.05333229888162744</v>
      </c>
      <c r="AX110">
        <f>VLOOKUP(AX$20,'paste data'!$A$2:$CN$100,'graph data'!$AD110+2,FALSE)/'graph data'!$CE$21</f>
        <v>0.058795831098840096</v>
      </c>
      <c r="AY110">
        <f>VLOOKUP(AY$20,'paste data'!$A$2:$CN$100,'graph data'!$AD110+2,FALSE)/'graph data'!$CE$21</f>
        <v>0.31540263031045496</v>
      </c>
      <c r="AZ110">
        <f>VLOOKUP(AZ$20,'paste data'!$A$2:$CN$100,'graph data'!$AD110+2,FALSE)/'graph data'!$CE$21</f>
        <v>0</v>
      </c>
      <c r="BA110">
        <f>VLOOKUP(BA$20,'paste data'!$A$2:$CN$100,'graph data'!$AD110+2,FALSE)/'graph data'!$CE$21</f>
        <v>-0.003063905442899213</v>
      </c>
      <c r="BB110">
        <f>VLOOKUP(BB$20,'paste data'!$A$2:$CN$100,'graph data'!$AD110+2,FALSE)/'graph data'!$CE$21</f>
        <v>-0.0025814925191481705</v>
      </c>
      <c r="BC110">
        <f>VLOOKUP(BC$20,'paste data'!$A$2:$CN$100,'graph data'!$AD110+2,FALSE)/'graph data'!$CE$21</f>
        <v>-0.009872195260035811</v>
      </c>
      <c r="BD110">
        <f>VLOOKUP(BD$20,'paste data'!$A$2:$CN$100,'graph data'!$AD110+2,FALSE)/'graph data'!$CE$21</f>
        <v>-0.03298734148672847</v>
      </c>
      <c r="BE110">
        <f>VLOOKUP(BE$20,'paste data'!$A$2:$CN$100,'graph data'!$AD110+2,FALSE)/'graph data'!$CE$21</f>
        <v>0</v>
      </c>
      <c r="BG110">
        <f t="shared" si="30"/>
        <v>0.4873496024824728</v>
      </c>
      <c r="BH110">
        <f t="shared" si="31"/>
        <v>-0.053902966201389825</v>
      </c>
      <c r="BI110">
        <f t="shared" si="32"/>
        <v>0.4873496024824728</v>
      </c>
      <c r="BJ110">
        <f t="shared" si="33"/>
        <v>-0.053902966201389825</v>
      </c>
      <c r="BL110">
        <f t="shared" si="40"/>
        <v>89</v>
      </c>
      <c r="BM110">
        <f>VLOOKUP(BM$20,'paste data'!$A$2:$CN$100,'graph data'!$BL110+2,FALSE)/$CE$21</f>
        <v>0.6929376823458169</v>
      </c>
      <c r="BN110">
        <f>VLOOKUP(BN$20,'paste data'!$A$2:$CN$100,'graph data'!$BL110+2,FALSE)/$CE$21</f>
        <v>0.6988589990909687</v>
      </c>
      <c r="BO110">
        <f>VLOOKUP(BO$20,'paste data'!$A$2:$CN$100,'graph data'!$BL110+2,FALSE)/$CE$21</f>
        <v>0.22141757480945382</v>
      </c>
      <c r="BP110">
        <f>VLOOKUP(BP$20,'paste data'!$A$2:$CN$100,'graph data'!$BL110+2,FALSE)/$CE$21</f>
        <v>0.0006609686307988273</v>
      </c>
      <c r="BQ110">
        <f>VLOOKUP(BQ$20,'paste data'!$A$2:$CN$100,'graph data'!$BL110+2,FALSE)/$CE$21</f>
        <v>0.10108191022293726</v>
      </c>
      <c r="BR110">
        <f>VLOOKUP(BR$20,'paste data'!$A$2:$CN$100,'graph data'!$BL110+2,FALSE)/$CE$21</f>
        <v>0.11967469595571772</v>
      </c>
      <c r="BS110">
        <f>VLOOKUP(BS$20,'paste data'!$A$2:$CN$100,'graph data'!$BL110+2,FALSE)/$CE$21</f>
        <v>0.47744142428151487</v>
      </c>
      <c r="BT110">
        <f>VLOOKUP(BT$20,'paste data'!$A$2:$CN$100,'graph data'!$BL110+2,FALSE)/$CE$21</f>
        <v>0</v>
      </c>
      <c r="BU110">
        <f>VLOOKUP(BU$20,'paste data'!$A$2:$CN$100,'graph data'!$BL110+2,FALSE)/$CE$21</f>
        <v>0.06209202239742346</v>
      </c>
      <c r="BV110">
        <f>VLOOKUP(BV$20,'paste data'!$A$2:$CN$100,'graph data'!$BL110+2,FALSE)/$CE$21</f>
        <v>0.07434299574066083</v>
      </c>
      <c r="BW110">
        <f>VLOOKUP(BW$20,'paste data'!$A$2:$CN$100,'graph data'!$BL110+2,FALSE)/$CE$21</f>
        <v>0</v>
      </c>
      <c r="BX110">
        <f>VLOOKUP(BX$20,'paste data'!$A$2:$CN$100,'graph data'!$BL110+2,FALSE)/$CE$21</f>
        <v>0.4153494018840914</v>
      </c>
      <c r="BY110">
        <f>VLOOKUP(BY$20,'paste data'!$A$2:$CN$100,'graph data'!$BL110+2,FALSE)/$CE$21</f>
        <v>0.005921316745151876</v>
      </c>
      <c r="BZ110">
        <f>VLOOKUP(BZ$20,'paste data'!$A$2:$CN$100,'graph data'!$BL110+2,FALSE)/$CE$21</f>
        <v>0.005921316745151876</v>
      </c>
      <c r="CA110">
        <f>VLOOKUP(CA$20,'paste data'!$A$2:$CN$100,'graph data'!$BL110+2,FALSE)/$CE$21</f>
        <v>0</v>
      </c>
      <c r="CB110">
        <f>VLOOKUP(CB$20,'paste data'!$A$2:$CN$100,'graph data'!$BL110+2,FALSE)/$CE$21</f>
        <v>0</v>
      </c>
      <c r="CC110">
        <f t="shared" si="34"/>
        <v>0.48969239762475225</v>
      </c>
      <c r="CF110">
        <f>VLOOKUP(CF$20,'paste data'!$A$2:$CN$100,'graph data'!$BL110+2,FALSE)</f>
        <v>2546.5478530656205</v>
      </c>
      <c r="CH110">
        <v>89</v>
      </c>
      <c r="CI110">
        <f>VLOOKUP(CI$20,'paste data'!$A$2:$CN$100,'graph data'!$CH110+2,FALSE)/'graph data'!$CE$21</f>
        <v>0.6929376823458169</v>
      </c>
      <c r="CJ110">
        <f>VLOOKUP(CJ$20,'paste data'!$A$2:$CN$100,'graph data'!$CH110+2,FALSE)/'graph data'!$CE$21</f>
        <v>0.43344663628108293</v>
      </c>
      <c r="CK110">
        <f>VLOOKUP(CK$20,'paste data'!$A$2:$CN$100,'graph data'!$CH110+2,FALSE)/'graph data'!$CE$21</f>
        <v>0.20041370937218858</v>
      </c>
      <c r="CL110">
        <f t="shared" si="35"/>
        <v>0.05907733669254536</v>
      </c>
      <c r="CM110">
        <f t="shared" si="41"/>
        <v>0.059077336692545335</v>
      </c>
      <c r="CN110">
        <f t="shared" si="42"/>
        <v>0</v>
      </c>
      <c r="CO110" s="24">
        <f t="shared" si="43"/>
        <v>0</v>
      </c>
      <c r="CR110">
        <f>VLOOKUP(CR$20,'paste data'!$A$2:$CN$100,'graph data'!$CH110+2,FALSE)/'graph data'!$CE$21</f>
        <v>0</v>
      </c>
      <c r="CS110">
        <f>VLOOKUP(CS$20,'paste data'!$A$2:$CN$100,'graph data'!$CH110+2,FALSE)/'graph data'!$CE$21</f>
        <v>0</v>
      </c>
      <c r="CT110">
        <f>VLOOKUP(CT$20,'paste data'!$A$2:$CN$100,'graph data'!$CH110+2,FALSE)/'graph data'!$CE$21</f>
        <v>0.20328420385815127</v>
      </c>
      <c r="CU110">
        <f>VLOOKUP(CU$20,'paste data'!$A$2:$CN$100,'graph data'!$CH110+2,FALSE)/'graph data'!$CE$21</f>
        <v>0.14420686716560593</v>
      </c>
      <c r="CV110">
        <f>VLOOKUP(CV$20,'paste data'!$A$2:$CN$100,'graph data'!$CH110+2,FALSE)/'graph data'!$CE$21</f>
        <v>0</v>
      </c>
      <c r="CW110" s="8">
        <f t="shared" si="36"/>
        <v>0.20810943153996087</v>
      </c>
      <c r="CY110" s="5">
        <f t="shared" si="37"/>
        <v>0.14420686716560593</v>
      </c>
    </row>
    <row r="111" spans="1:103" ht="12.75">
      <c r="A111">
        <f t="shared" si="38"/>
        <v>90</v>
      </c>
      <c r="B111">
        <f>VLOOKUP(B$20,'paste data'!$A$2:$CN$100,'graph data'!$A111+2,FALSE)/'graph data'!$CE$21</f>
        <v>0.6495362947714144</v>
      </c>
      <c r="C111">
        <f>VLOOKUP(C$20,'paste data'!$A$2:$CN$100,'graph data'!$A111+2,FALSE)/'graph data'!$CE$21</f>
        <v>0.44988203253203224</v>
      </c>
      <c r="D111">
        <f>VLOOKUP(D$20,'paste data'!$A$2:$CN$100,'graph data'!$A111+2,FALSE)/'graph data'!$CE$21</f>
        <v>0.19965426223938215</v>
      </c>
      <c r="E111">
        <f>VLOOKUP(E$20,'paste data'!$A$2:$CN$100,'graph data'!$A111+2,FALSE)/'graph data'!$CE$21</f>
        <v>0.30683539837387497</v>
      </c>
      <c r="F111">
        <f>VLOOKUP(F$20,'paste data'!$A$2:$CN$100,'graph data'!$A111+2,FALSE)/'graph data'!$CE$21</f>
        <v>-0.10718113613449277</v>
      </c>
      <c r="G111">
        <f>VLOOKUP(G$20,'paste data'!$A$2:$CN$100,'graph data'!$A111+2,FALSE)/'graph data'!$CE$21</f>
        <v>-0.014693453128611728</v>
      </c>
      <c r="H111">
        <f>VLOOKUP(H$20,'paste data'!$A$2:$CN$100,'graph data'!$A111+2,FALSE)/'graph data'!$CE$21</f>
        <v>0.0006609686307988275</v>
      </c>
      <c r="I111">
        <f>VLOOKUP(I$20,'paste data'!$A$2:$CN$100,'graph data'!$A111+2,FALSE)/'graph data'!$CE$21</f>
        <v>0.4422349839042268</v>
      </c>
      <c r="J111">
        <f>VLOOKUP(J$20,'paste data'!$A$2:$CN$100,'graph data'!$A111+2,FALSE)/'graph data'!$CE$21</f>
        <v>-0.043570135815721465</v>
      </c>
      <c r="K111">
        <f>VLOOKUP(K$20,'paste data'!$A$2:$CN$100,'graph data'!$A111+2,FALSE)/'graph data'!$CE$21</f>
        <v>0</v>
      </c>
      <c r="L111">
        <f>VLOOKUP(L$20,'paste data'!$A$2:$CN$100,'graph data'!$A111+2,FALSE)/'graph data'!$CE$21</f>
        <v>0</v>
      </c>
      <c r="M111">
        <f>VLOOKUP(M$20,'paste data'!$A$2:$CN$100,'graph data'!$A111+2,FALSE)/'graph data'!$CE$21</f>
        <v>0</v>
      </c>
      <c r="N111">
        <f>VLOOKUP(N$20,'paste data'!$A$2:$CN$100,'graph data'!$A111+2,FALSE)/'graph data'!$CE$21</f>
        <v>-0.014693453128611728</v>
      </c>
      <c r="O111">
        <f>VLOOKUP(O$20,'paste data'!$A$2:$CN$100,'graph data'!$A111+2,FALSE)/'graph data'!$CE$21</f>
        <v>0.09791725570637728</v>
      </c>
      <c r="P111">
        <f>VLOOKUP(P$20,'paste data'!$A$2:$CN$100,'graph data'!$A111+2,FALSE)/'graph data'!$CE$21</f>
        <v>0.004704626027837501</v>
      </c>
      <c r="Q111">
        <f>VLOOKUP(Q$20,'paste data'!$A$2:$CN$100,'graph data'!$A111+2,FALSE)/'graph data'!$CE$21</f>
        <v>0.05039678721225186</v>
      </c>
      <c r="R111">
        <f>VLOOKUP(R$20,'paste data'!$A$2:$CN$100,'graph data'!$A111+2,FALSE)/'graph data'!$CE$21</f>
        <v>0.061329046421527235</v>
      </c>
      <c r="S111">
        <f>VLOOKUP(S$20,'paste data'!$A$2:$CN$100,'graph data'!$A111+2,FALSE)/'graph data'!$CE$21</f>
        <v>0.0006609686307988275</v>
      </c>
      <c r="T111">
        <f>VLOOKUP(T$20,'paste data'!$A$2:$CN$100,'graph data'!$A111+2,FALSE)/'graph data'!$CE$21</f>
        <v>0.10309578678702593</v>
      </c>
      <c r="U111">
        <f>VLOOKUP(U$20,'paste data'!$A$2:$CN$100,'graph data'!$A111+2,FALSE)/'graph data'!$CE$21</f>
        <v>0.0049672050146315015</v>
      </c>
      <c r="V111">
        <f>VLOOKUP(V$20,'paste data'!$A$2:$CN$100,'graph data'!$A111+2,FALSE)/'graph data'!$CE$21</f>
        <v>0.11967469595571763</v>
      </c>
      <c r="W111">
        <f>VLOOKUP(W$20,'paste data'!$A$2:$CN$100,'graph data'!$A111+2,FALSE)/'graph data'!$CE$21</f>
        <v>0.07843674198570105</v>
      </c>
      <c r="X111">
        <f>VLOOKUP(X$20,'paste data'!$A$2:$CN$100,'graph data'!$A111+2,FALSE)/'graph data'!$CE$21</f>
        <v>-0.015354421759410555</v>
      </c>
      <c r="Y111">
        <f>VLOOKUP(Y$20,'paste data'!$A$2:$CN$100,'graph data'!$A111+2,FALSE)/'graph data'!$CE$21</f>
        <v>-0.005178531080648625</v>
      </c>
      <c r="Z111">
        <f>VLOOKUP(Z$20,'paste data'!$A$2:$CN$100,'graph data'!$A111+2,FALSE)/'graph data'!$CE$21</f>
        <v>-0.00026257898679399994</v>
      </c>
      <c r="AA111">
        <f>VLOOKUP(AA$20,'paste data'!$A$2:$CN$100,'graph data'!$A111+2,FALSE)/'graph data'!$CE$21</f>
        <v>-0.06927790874346577</v>
      </c>
      <c r="AB111">
        <f>VLOOKUP(AB$20,'paste data'!$A$2:$CN$100,'graph data'!$A111+2,FALSE)/'graph data'!$CE$21</f>
        <v>-0.017107695564173832</v>
      </c>
      <c r="AD111">
        <f t="shared" si="39"/>
        <v>90</v>
      </c>
      <c r="AE111">
        <f>VLOOKUP(AE$20,'paste data'!$A$2:$CN$100,'graph data'!$AD111+2,FALSE)/'graph data'!$CE$21</f>
        <v>0.44988203253203224</v>
      </c>
      <c r="AF111">
        <f>VLOOKUP(AF$20,'paste data'!$A$2:$CN$100,'graph data'!$AD111+2,FALSE)/'graph data'!$CE$21</f>
        <v>0.49781024500068377</v>
      </c>
      <c r="AG111">
        <f>VLOOKUP(AG$20,'paste data'!$A$2:$CN$100,'graph data'!$AD111+2,FALSE)/'graph data'!$CE$21</f>
        <v>-0.04792821246865154</v>
      </c>
      <c r="AH111">
        <f>VLOOKUP(AH$20,'paste data'!$A$2:$CN$100,'graph data'!$AD111+2,FALSE)/'graph data'!$CE$21</f>
        <v>0.05121718444352685</v>
      </c>
      <c r="AI111">
        <f>VLOOKUP(AI$20,'paste data'!$A$2:$CN$100,'graph data'!$AD111+2,FALSE)/'graph data'!$CE$21</f>
        <v>0.05557526109645693</v>
      </c>
      <c r="AJ111">
        <f>VLOOKUP(AJ$20,'paste data'!$A$2:$CN$100,'graph data'!$AD111+2,FALSE)/'graph data'!$CE$21</f>
        <v>-0.004358076652930077</v>
      </c>
      <c r="AK111">
        <f>VLOOKUP(AK$20,'paste data'!$A$2:$CN$100,'graph data'!$AD111+2,FALSE)/'graph data'!$CE$21</f>
        <v>0.3986648480885054</v>
      </c>
      <c r="AL111">
        <f>VLOOKUP(AL$20,'paste data'!$A$2:$CN$100,'graph data'!$AD111+2,FALSE)/'graph data'!$CE$21</f>
        <v>0.4422349839042268</v>
      </c>
      <c r="AM111">
        <f>VLOOKUP(AM$20,'paste data'!$A$2:$CN$100,'graph data'!$AD111+2,FALSE)/'graph data'!$CE$21</f>
        <v>-0.043570135815721465</v>
      </c>
      <c r="AN111">
        <f>VLOOKUP(AN$20,'paste data'!$A$2:$CN$100,'graph data'!$AD111+2,FALSE)/'graph data'!$CE$21</f>
        <v>0</v>
      </c>
      <c r="AO111">
        <f>VLOOKUP(AO$20,'paste data'!$A$2:$CN$100,'graph data'!$AD111+2,FALSE)/'graph data'!$CE$21</f>
        <v>0</v>
      </c>
      <c r="AP111">
        <f>VLOOKUP(AP$20,'paste data'!$A$2:$CN$100,'graph data'!$AD111+2,FALSE)/'graph data'!$CE$21</f>
        <v>0</v>
      </c>
      <c r="AQ111">
        <f>VLOOKUP(AQ$20,'paste data'!$A$2:$CN$100,'graph data'!$AD111+2,FALSE)/'graph data'!$CE$21</f>
        <v>-0.002556106282457505</v>
      </c>
      <c r="AR111">
        <f>VLOOKUP(AR$20,'paste data'!$A$2:$CN$100,'graph data'!$AD111+2,FALSE)/'graph data'!$CE$21</f>
        <v>0.05415598697907369</v>
      </c>
      <c r="AS111">
        <f>VLOOKUP(AS$20,'paste data'!$A$2:$CN$100,'graph data'!$AD111+2,FALSE)/'graph data'!$CE$21</f>
        <v>0.051529809106357204</v>
      </c>
      <c r="AT111">
        <f>VLOOKUP(AT$20,'paste data'!$A$2:$CN$100,'graph data'!$AD111+2,FALSE)/'graph data'!$CE$21</f>
        <v>0.29553515828553195</v>
      </c>
      <c r="AU111">
        <f>VLOOKUP(AU$20,'paste data'!$A$2:$CN$100,'graph data'!$AD111+2,FALSE)/'graph data'!$CE$21</f>
        <v>0</v>
      </c>
      <c r="AV111">
        <f>VLOOKUP(AV$20,'paste data'!$A$2:$CN$100,'graph data'!$AD111+2,FALSE)/'graph data'!$CE$21</f>
        <v>0.00048709884772691817</v>
      </c>
      <c r="AW111">
        <f>VLOOKUP(AW$20,'paste data'!$A$2:$CN$100,'graph data'!$AD111+2,FALSE)/'graph data'!$CE$21</f>
        <v>0.05609473132379566</v>
      </c>
      <c r="AX111">
        <f>VLOOKUP(AX$20,'paste data'!$A$2:$CN$100,'graph data'!$AD111+2,FALSE)/'graph data'!$CE$21</f>
        <v>0.0603197794137456</v>
      </c>
      <c r="AY111">
        <f>VLOOKUP(AY$20,'paste data'!$A$2:$CN$100,'graph data'!$AD111+2,FALSE)/'graph data'!$CE$21</f>
        <v>0.32533337431895865</v>
      </c>
      <c r="AZ111">
        <f>VLOOKUP(AZ$20,'paste data'!$A$2:$CN$100,'graph data'!$AD111+2,FALSE)/'graph data'!$CE$21</f>
        <v>0</v>
      </c>
      <c r="BA111">
        <f>VLOOKUP(BA$20,'paste data'!$A$2:$CN$100,'graph data'!$AD111+2,FALSE)/'graph data'!$CE$21</f>
        <v>-0.003043205130184423</v>
      </c>
      <c r="BB111">
        <f>VLOOKUP(BB$20,'paste data'!$A$2:$CN$100,'graph data'!$AD111+2,FALSE)/'graph data'!$CE$21</f>
        <v>-0.0019387443447219622</v>
      </c>
      <c r="BC111">
        <f>VLOOKUP(BC$20,'paste data'!$A$2:$CN$100,'graph data'!$AD111+2,FALSE)/'graph data'!$CE$21</f>
        <v>-0.008789970307388394</v>
      </c>
      <c r="BD111">
        <f>VLOOKUP(BD$20,'paste data'!$A$2:$CN$100,'graph data'!$AD111+2,FALSE)/'graph data'!$CE$21</f>
        <v>-0.029798216033426687</v>
      </c>
      <c r="BE111">
        <f>VLOOKUP(BE$20,'paste data'!$A$2:$CN$100,'graph data'!$AD111+2,FALSE)/'graph data'!$CE$21</f>
        <v>0</v>
      </c>
      <c r="BG111">
        <f t="shared" si="30"/>
        <v>0.49781024500068377</v>
      </c>
      <c r="BH111">
        <f t="shared" si="31"/>
        <v>-0.04792821246865154</v>
      </c>
      <c r="BI111">
        <f t="shared" si="32"/>
        <v>0.49781024500068377</v>
      </c>
      <c r="BJ111">
        <f t="shared" si="33"/>
        <v>-0.04792821246865154</v>
      </c>
      <c r="BL111">
        <f t="shared" si="40"/>
        <v>90</v>
      </c>
      <c r="BM111">
        <f>VLOOKUP(BM$20,'paste data'!$A$2:$CN$100,'graph data'!$BL111+2,FALSE)/$CE$21</f>
        <v>0.6984231429737078</v>
      </c>
      <c r="BN111">
        <f>VLOOKUP(BN$20,'paste data'!$A$2:$CN$100,'graph data'!$BL111+2,FALSE)/$CE$21</f>
        <v>0.7032485890992853</v>
      </c>
      <c r="BO111">
        <f>VLOOKUP(BO$20,'paste data'!$A$2:$CN$100,'graph data'!$BL111+2,FALSE)/$CE$21</f>
        <v>0.22343145137354242</v>
      </c>
      <c r="BP111">
        <f>VLOOKUP(BP$20,'paste data'!$A$2:$CN$100,'graph data'!$BL111+2,FALSE)/$CE$21</f>
        <v>0.0006609686307988273</v>
      </c>
      <c r="BQ111">
        <f>VLOOKUP(BQ$20,'paste data'!$A$2:$CN$100,'graph data'!$BL111+2,FALSE)/$CE$21</f>
        <v>0.10309578678702588</v>
      </c>
      <c r="BR111">
        <f>VLOOKUP(BR$20,'paste data'!$A$2:$CN$100,'graph data'!$BL111+2,FALSE)/$CE$21</f>
        <v>0.11967469595571772</v>
      </c>
      <c r="BS111">
        <f>VLOOKUP(BS$20,'paste data'!$A$2:$CN$100,'graph data'!$BL111+2,FALSE)/$CE$21</f>
        <v>0.4798171377257429</v>
      </c>
      <c r="BT111">
        <f>VLOOKUP(BT$20,'paste data'!$A$2:$CN$100,'graph data'!$BL111+2,FALSE)/$CE$21</f>
        <v>0</v>
      </c>
      <c r="BU111">
        <f>VLOOKUP(BU$20,'paste data'!$A$2:$CN$100,'graph data'!$BL111+2,FALSE)/$CE$21</f>
        <v>0.06399287975792967</v>
      </c>
      <c r="BV111">
        <f>VLOOKUP(BV$20,'paste data'!$A$2:$CN$100,'graph data'!$BL111+2,FALSE)/$CE$21</f>
        <v>0.07417396862226995</v>
      </c>
      <c r="BW111">
        <f>VLOOKUP(BW$20,'paste data'!$A$2:$CN$100,'graph data'!$BL111+2,FALSE)/$CE$21</f>
        <v>0</v>
      </c>
      <c r="BX111">
        <f>VLOOKUP(BX$20,'paste data'!$A$2:$CN$100,'graph data'!$BL111+2,FALSE)/$CE$21</f>
        <v>0.41582425796781325</v>
      </c>
      <c r="BY111">
        <f>VLOOKUP(BY$20,'paste data'!$A$2:$CN$100,'graph data'!$BL111+2,FALSE)/$CE$21</f>
        <v>0.004825446125577514</v>
      </c>
      <c r="BZ111">
        <f>VLOOKUP(BZ$20,'paste data'!$A$2:$CN$100,'graph data'!$BL111+2,FALSE)/$CE$21</f>
        <v>0.004825446125577514</v>
      </c>
      <c r="CA111">
        <f>VLOOKUP(CA$20,'paste data'!$A$2:$CN$100,'graph data'!$BL111+2,FALSE)/$CE$21</f>
        <v>0</v>
      </c>
      <c r="CB111">
        <f>VLOOKUP(CB$20,'paste data'!$A$2:$CN$100,'graph data'!$BL111+2,FALSE)/$CE$21</f>
        <v>0</v>
      </c>
      <c r="CC111">
        <f t="shared" si="34"/>
        <v>0.4899982265900832</v>
      </c>
      <c r="CF111">
        <f>VLOOKUP(CF$20,'paste data'!$A$2:$CN$100,'graph data'!$BL111+2,FALSE)</f>
        <v>2075.252853385072</v>
      </c>
      <c r="CH111">
        <v>90</v>
      </c>
      <c r="CI111">
        <f>VLOOKUP(CI$20,'paste data'!$A$2:$CN$100,'graph data'!$CH111+2,FALSE)/'graph data'!$CE$21</f>
        <v>0.6984231429737078</v>
      </c>
      <c r="CJ111">
        <f>VLOOKUP(CJ$20,'paste data'!$A$2:$CN$100,'graph data'!$CH111+2,FALSE)/'graph data'!$CE$21</f>
        <v>0.44988203253203224</v>
      </c>
      <c r="CK111">
        <f>VLOOKUP(CK$20,'paste data'!$A$2:$CN$100,'graph data'!$CH111+2,FALSE)/'graph data'!$CE$21</f>
        <v>0.19965426223938215</v>
      </c>
      <c r="CL111">
        <f t="shared" si="35"/>
        <v>0.04888684820229339</v>
      </c>
      <c r="CM111">
        <f t="shared" si="41"/>
        <v>0.04888684820229337</v>
      </c>
      <c r="CN111">
        <f t="shared" si="42"/>
        <v>0</v>
      </c>
      <c r="CO111" s="24">
        <f t="shared" si="43"/>
        <v>0</v>
      </c>
      <c r="CR111">
        <f>VLOOKUP(CR$20,'paste data'!$A$2:$CN$100,'graph data'!$CH111+2,FALSE)/'graph data'!$CE$21</f>
        <v>0</v>
      </c>
      <c r="CS111">
        <f>VLOOKUP(CS$20,'paste data'!$A$2:$CN$100,'graph data'!$CH111+2,FALSE)/'graph data'!$CE$21</f>
        <v>0</v>
      </c>
      <c r="CT111">
        <f>VLOOKUP(CT$20,'paste data'!$A$2:$CN$100,'graph data'!$CH111+2,FALSE)/'graph data'!$CE$21</f>
        <v>0.17085919527210852</v>
      </c>
      <c r="CU111">
        <f>VLOOKUP(CU$20,'paste data'!$A$2:$CN$100,'graph data'!$CH111+2,FALSE)/'graph data'!$CE$21</f>
        <v>0.12197234706981515</v>
      </c>
      <c r="CV111">
        <f>VLOOKUP(CV$20,'paste data'!$A$2:$CN$100,'graph data'!$CH111+2,FALSE)/'graph data'!$CE$21</f>
        <v>0</v>
      </c>
      <c r="CW111" s="8">
        <f t="shared" si="36"/>
        <v>0.17463961252842794</v>
      </c>
      <c r="CY111" s="5">
        <f t="shared" si="37"/>
        <v>0.12197234706981515</v>
      </c>
    </row>
    <row r="113" spans="2:80" ht="12.75">
      <c r="B113">
        <f aca="true" t="shared" si="44" ref="B113:Q113">MIN(B21:B111)</f>
        <v>-0.8194053247164056</v>
      </c>
      <c r="C113">
        <f t="shared" si="44"/>
        <v>-0.6129766675801502</v>
      </c>
      <c r="D113">
        <f t="shared" si="44"/>
        <v>-0.21425050951950722</v>
      </c>
      <c r="E113">
        <f t="shared" si="44"/>
        <v>0.16763924781570247</v>
      </c>
      <c r="F113">
        <f t="shared" si="44"/>
        <v>-0.39471615608715016</v>
      </c>
      <c r="G113">
        <f t="shared" si="44"/>
        <v>-0.048980985712461865</v>
      </c>
      <c r="H113">
        <f t="shared" si="44"/>
        <v>0</v>
      </c>
      <c r="I113">
        <f t="shared" si="44"/>
        <v>0.19136936504810872</v>
      </c>
      <c r="J113">
        <f t="shared" si="44"/>
        <v>-0.7958077387273743</v>
      </c>
      <c r="K113">
        <f t="shared" si="44"/>
        <v>0</v>
      </c>
      <c r="L113">
        <f t="shared" si="44"/>
        <v>0</v>
      </c>
      <c r="M113">
        <f t="shared" si="44"/>
        <v>0</v>
      </c>
      <c r="N113">
        <f t="shared" si="44"/>
        <v>-0.048980985712461865</v>
      </c>
      <c r="O113">
        <f t="shared" si="44"/>
        <v>-0.04010053252860624</v>
      </c>
      <c r="P113">
        <f t="shared" si="44"/>
        <v>-0.011503324767845397</v>
      </c>
      <c r="Q113">
        <f t="shared" si="44"/>
        <v>-0.10430578551632314</v>
      </c>
      <c r="AE113">
        <f aca="true" t="shared" si="45" ref="AE113:AT113">MIN(AE21:AE111)</f>
        <v>-0.6129766675801502</v>
      </c>
      <c r="AF113">
        <f t="shared" si="45"/>
        <v>0.2294039226070706</v>
      </c>
      <c r="AG113">
        <f t="shared" si="45"/>
        <v>-0.8681436071261834</v>
      </c>
      <c r="AH113">
        <f t="shared" si="45"/>
        <v>-0.03349850636625219</v>
      </c>
      <c r="AI113">
        <f t="shared" si="45"/>
        <v>0</v>
      </c>
      <c r="AJ113">
        <f t="shared" si="45"/>
        <v>-0.07461726919209388</v>
      </c>
      <c r="AK113">
        <f t="shared" si="45"/>
        <v>-0.583218176321244</v>
      </c>
      <c r="AL113">
        <f t="shared" si="45"/>
        <v>0.19136936504810872</v>
      </c>
      <c r="AM113">
        <f t="shared" si="45"/>
        <v>-0.7958077387273743</v>
      </c>
      <c r="AN113">
        <f t="shared" si="45"/>
        <v>0</v>
      </c>
      <c r="AO113">
        <f t="shared" si="45"/>
        <v>0</v>
      </c>
      <c r="AP113">
        <f t="shared" si="45"/>
        <v>0</v>
      </c>
      <c r="AQ113">
        <f t="shared" si="45"/>
        <v>-0.1859113519688477</v>
      </c>
      <c r="AR113">
        <f t="shared" si="45"/>
        <v>-0.022461092861539026</v>
      </c>
      <c r="AS113">
        <f t="shared" si="45"/>
        <v>-0.0756777489853063</v>
      </c>
      <c r="AT113">
        <f t="shared" si="45"/>
        <v>-0.3395996825397495</v>
      </c>
      <c r="BM113">
        <f aca="true" t="shared" si="46" ref="BM113:CB113">MIN(BM21:BM111)</f>
        <v>-0.3851763685520518</v>
      </c>
      <c r="BN113">
        <f t="shared" si="46"/>
        <v>0.3828052359989483</v>
      </c>
      <c r="BO113">
        <f t="shared" si="46"/>
        <v>0.14537774755382912</v>
      </c>
      <c r="BP113">
        <f t="shared" si="46"/>
        <v>0</v>
      </c>
      <c r="BQ113">
        <f t="shared" si="46"/>
        <v>0.014492826729244769</v>
      </c>
      <c r="BR113">
        <f t="shared" si="46"/>
        <v>0.11967469595571772</v>
      </c>
      <c r="BS113">
        <f t="shared" si="46"/>
        <v>0.2231386429066261</v>
      </c>
      <c r="BT113">
        <f t="shared" si="46"/>
        <v>0</v>
      </c>
      <c r="BU113">
        <f t="shared" si="46"/>
        <v>0.009963544981857477</v>
      </c>
      <c r="BV113">
        <f t="shared" si="46"/>
        <v>0.028711963430817902</v>
      </c>
      <c r="BW113">
        <f t="shared" si="46"/>
        <v>0</v>
      </c>
      <c r="BX113">
        <f t="shared" si="46"/>
        <v>0.1983301761813714</v>
      </c>
      <c r="BY113">
        <f t="shared" si="46"/>
        <v>0</v>
      </c>
      <c r="BZ113">
        <f t="shared" si="46"/>
        <v>0</v>
      </c>
      <c r="CA113">
        <f t="shared" si="46"/>
        <v>0</v>
      </c>
      <c r="CB113">
        <f t="shared" si="46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28"/>
  <sheetViews>
    <sheetView tabSelected="1" zoomScalePageLayoutView="0" workbookViewId="0" topLeftCell="A1">
      <pane xSplit="1" ySplit="1" topLeftCell="CK6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86" sqref="A86"/>
    </sheetView>
  </sheetViews>
  <sheetFormatPr defaultColWidth="9.140625" defaultRowHeight="12.75"/>
  <cols>
    <col min="2" max="2" width="13.00390625" style="0" bestFit="1" customWidth="1"/>
    <col min="93" max="93" width="12.421875" style="0" bestFit="1" customWidth="1"/>
    <col min="94" max="94" width="9.57421875" style="3" bestFit="1" customWidth="1"/>
  </cols>
  <sheetData>
    <row r="1" spans="1:106" ht="12.7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P1" s="3" t="s">
        <v>82</v>
      </c>
      <c r="CR1">
        <v>90</v>
      </c>
      <c r="CS1">
        <v>91</v>
      </c>
      <c r="CT1">
        <v>92</v>
      </c>
      <c r="CU1">
        <v>93</v>
      </c>
      <c r="CV1">
        <v>94</v>
      </c>
      <c r="CW1">
        <v>95</v>
      </c>
      <c r="CX1">
        <v>96</v>
      </c>
      <c r="CY1">
        <v>97</v>
      </c>
      <c r="CZ1">
        <v>98</v>
      </c>
      <c r="DA1">
        <v>99</v>
      </c>
      <c r="DB1">
        <v>100</v>
      </c>
    </row>
    <row r="2" spans="1:106" ht="12.75">
      <c r="A2" t="s">
        <v>1</v>
      </c>
      <c r="B2" s="22">
        <v>171777.6178021166</v>
      </c>
      <c r="C2" s="22">
        <v>167852.80115587643</v>
      </c>
      <c r="D2" s="22">
        <v>164630.92481474683</v>
      </c>
      <c r="E2" s="22">
        <v>185750.26733594178</v>
      </c>
      <c r="F2" s="22">
        <v>225719.1470434434</v>
      </c>
      <c r="G2" s="22">
        <v>256031.2830595518</v>
      </c>
      <c r="H2" s="22">
        <v>286004.98319753876</v>
      </c>
      <c r="I2" s="22">
        <v>268418.97293598735</v>
      </c>
      <c r="J2" s="22">
        <v>268617.8968118429</v>
      </c>
      <c r="K2" s="22">
        <v>268821.9558036217</v>
      </c>
      <c r="L2" s="22">
        <v>278021.62564865744</v>
      </c>
      <c r="M2" s="22">
        <v>286203.965546734</v>
      </c>
      <c r="N2" s="22">
        <v>305952.3380937209</v>
      </c>
      <c r="O2" s="22">
        <v>314188.14165821095</v>
      </c>
      <c r="P2" s="22">
        <v>316993.8448636361</v>
      </c>
      <c r="Q2" s="22">
        <v>303066.7935399255</v>
      </c>
      <c r="R2" s="22">
        <v>314770.2087908151</v>
      </c>
      <c r="S2" s="22">
        <v>299997.7820313811</v>
      </c>
      <c r="T2" s="22">
        <v>270936.5729317695</v>
      </c>
      <c r="U2" s="22">
        <v>271215.9371755251</v>
      </c>
      <c r="V2" s="22">
        <v>236438.32973482492</v>
      </c>
      <c r="W2" s="22">
        <v>178661.4360863039</v>
      </c>
      <c r="X2" s="22">
        <v>103891.22098631531</v>
      </c>
      <c r="Y2" s="22">
        <v>38498.953217554576</v>
      </c>
      <c r="Z2" s="22">
        <v>-9341.353008172184</v>
      </c>
      <c r="AA2" s="22">
        <v>-50448.23057593347</v>
      </c>
      <c r="AB2" s="22">
        <v>-74356.85544071195</v>
      </c>
      <c r="AC2" s="22">
        <v>-93428.33968113695</v>
      </c>
      <c r="AD2" s="22">
        <v>-107560.41094192053</v>
      </c>
      <c r="AE2" s="22">
        <v>-108833.86520304566</v>
      </c>
      <c r="AF2" s="22">
        <v>-109844.82051809604</v>
      </c>
      <c r="AG2" s="22">
        <v>-113963.0184564701</v>
      </c>
      <c r="AH2" s="22">
        <v>-118797.71135676309</v>
      </c>
      <c r="AI2" s="22">
        <v>-128034.10694006679</v>
      </c>
      <c r="AJ2" s="22">
        <v>-139981.51745090552</v>
      </c>
      <c r="AK2" s="22">
        <v>-148517.432518374</v>
      </c>
      <c r="AL2" s="22">
        <v>-152919.57432691823</v>
      </c>
      <c r="AM2" s="22">
        <v>-154949.8501032219</v>
      </c>
      <c r="AN2" s="22">
        <v>-161602.05665903626</v>
      </c>
      <c r="AO2" s="22">
        <v>-165650.6646415993</v>
      </c>
      <c r="AP2" s="22">
        <v>-164655.58199500054</v>
      </c>
      <c r="AQ2" s="22">
        <v>-160899.8641435405</v>
      </c>
      <c r="AR2" s="22">
        <v>-153498.6854501454</v>
      </c>
      <c r="AS2" s="22">
        <v>-152020.6440966886</v>
      </c>
      <c r="AT2" s="22">
        <v>-154623.66204971954</v>
      </c>
      <c r="AU2" s="22">
        <v>-152940.61168970843</v>
      </c>
      <c r="AV2" s="22">
        <v>-144070.70426747575</v>
      </c>
      <c r="AW2" s="22">
        <v>-126805.48218291218</v>
      </c>
      <c r="AX2" s="22">
        <v>-109516.79483327642</v>
      </c>
      <c r="AY2" s="22">
        <v>-91548.50328902772</v>
      </c>
      <c r="AZ2" s="22">
        <v>-76240.79708197771</v>
      </c>
      <c r="BA2" s="22">
        <v>-62052.5779812393</v>
      </c>
      <c r="BB2" s="22">
        <v>-43969.2200692257</v>
      </c>
      <c r="BC2" s="22">
        <v>-26626.719939559407</v>
      </c>
      <c r="BD2" s="22">
        <v>-6783.030603660969</v>
      </c>
      <c r="BE2" s="22">
        <v>15190.70748715481</v>
      </c>
      <c r="BF2" s="22">
        <v>37091.60720027913</v>
      </c>
      <c r="BG2" s="22">
        <v>60506.144351795316</v>
      </c>
      <c r="BH2" s="22">
        <v>83022.2710250621</v>
      </c>
      <c r="BI2" s="22">
        <v>102825.35559180536</v>
      </c>
      <c r="BJ2" s="22">
        <v>119725.75038884548</v>
      </c>
      <c r="BK2" s="22">
        <v>136175.72759964355</v>
      </c>
      <c r="BL2" s="22">
        <v>152907.19044287855</v>
      </c>
      <c r="BM2" s="22">
        <v>169766.30451127156</v>
      </c>
      <c r="BN2" s="22">
        <v>185732.40362255965</v>
      </c>
      <c r="BO2" s="22">
        <v>199529.3315364084</v>
      </c>
      <c r="BP2" s="22">
        <v>211510.6128318431</v>
      </c>
      <c r="BQ2" s="22">
        <v>222094.52047121452</v>
      </c>
      <c r="BR2" s="22">
        <v>230854.72605822756</v>
      </c>
      <c r="BS2" s="22">
        <v>238820.86289381268</v>
      </c>
      <c r="BT2" s="22">
        <v>243888.58653927594</v>
      </c>
      <c r="BU2" s="22">
        <v>249491.62212992128</v>
      </c>
      <c r="BV2" s="22">
        <v>254361.54713403928</v>
      </c>
      <c r="BW2" s="22">
        <v>258272.4823709267</v>
      </c>
      <c r="BX2" s="22">
        <v>262377.98424785753</v>
      </c>
      <c r="BY2" s="22">
        <v>264711.4493227181</v>
      </c>
      <c r="BZ2" s="22">
        <v>267398.77173984784</v>
      </c>
      <c r="CA2" s="22">
        <v>270190.9060014508</v>
      </c>
      <c r="CB2" s="22">
        <v>273180.469907226</v>
      </c>
      <c r="CC2" s="22">
        <v>275166.34382487735</v>
      </c>
      <c r="CD2" s="22">
        <v>277114.80708603864</v>
      </c>
      <c r="CE2" s="22">
        <v>278962.834793621</v>
      </c>
      <c r="CF2" s="22">
        <v>281255.86116279464</v>
      </c>
      <c r="CG2" s="22">
        <v>283721.61242678104</v>
      </c>
      <c r="CH2" s="22">
        <v>288289.2206596684</v>
      </c>
      <c r="CI2" s="22">
        <v>288737.26561458566</v>
      </c>
      <c r="CJ2" s="22">
        <v>291107.8918406807</v>
      </c>
      <c r="CK2" s="22">
        <v>293431.63535911095</v>
      </c>
      <c r="CL2" s="22">
        <v>295721.2344804062</v>
      </c>
      <c r="CM2" s="22">
        <v>298007.86602587777</v>
      </c>
      <c r="CN2" s="22">
        <v>300366.9676558436</v>
      </c>
      <c r="CP2" s="3">
        <v>1415.116627749323</v>
      </c>
      <c r="CR2">
        <v>300366.9676558436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</row>
    <row r="3" spans="1:106" ht="12.75">
      <c r="A3" t="s">
        <v>2</v>
      </c>
      <c r="B3" s="22">
        <v>171777.6178021166</v>
      </c>
      <c r="C3" s="22">
        <v>167852.80115587643</v>
      </c>
      <c r="D3" s="22">
        <v>164630.92481474683</v>
      </c>
      <c r="E3" s="22">
        <v>185750.26733594178</v>
      </c>
      <c r="F3" s="22">
        <v>225719.1470434434</v>
      </c>
      <c r="G3" s="22">
        <v>256031.2830595518</v>
      </c>
      <c r="H3" s="22">
        <v>286004.98319753876</v>
      </c>
      <c r="I3" s="22">
        <v>268418.97293598735</v>
      </c>
      <c r="J3" s="22">
        <v>268617.8968118429</v>
      </c>
      <c r="K3" s="22">
        <v>268821.9558036217</v>
      </c>
      <c r="L3" s="22">
        <v>278021.62564865744</v>
      </c>
      <c r="M3" s="22">
        <v>286207.6983345132</v>
      </c>
      <c r="N3" s="22">
        <v>306050.5467488458</v>
      </c>
      <c r="O3" s="22">
        <v>314666.37739001424</v>
      </c>
      <c r="P3" s="22">
        <v>319113.3893826763</v>
      </c>
      <c r="Q3" s="22">
        <v>309128.3114570629</v>
      </c>
      <c r="R3" s="22">
        <v>328842.70960198273</v>
      </c>
      <c r="S3" s="22">
        <v>327495.5777478912</v>
      </c>
      <c r="T3" s="22">
        <v>316023.6916555766</v>
      </c>
      <c r="U3" s="22">
        <v>340635.1094636179</v>
      </c>
      <c r="V3" s="22">
        <v>342259.98738376936</v>
      </c>
      <c r="W3" s="22">
        <v>331098.2195471049</v>
      </c>
      <c r="X3" s="22">
        <v>306499.41619524476</v>
      </c>
      <c r="Y3" s="22">
        <v>289511.6302334173</v>
      </c>
      <c r="Z3" s="22">
        <v>285564.9720485207</v>
      </c>
      <c r="AA3" s="22">
        <v>279737.8190409384</v>
      </c>
      <c r="AB3" s="22">
        <v>280785.50679981185</v>
      </c>
      <c r="AC3" s="22">
        <v>282715.0605339527</v>
      </c>
      <c r="AD3" s="22">
        <v>287132.40509726055</v>
      </c>
      <c r="AE3" s="22">
        <v>294316.18019676197</v>
      </c>
      <c r="AF3" s="22">
        <v>297677.0659216171</v>
      </c>
      <c r="AG3" s="22">
        <v>300027.9244688882</v>
      </c>
      <c r="AH3" s="22">
        <v>299166.7533869988</v>
      </c>
      <c r="AI3" s="22">
        <v>297439.1682752231</v>
      </c>
      <c r="AJ3" s="22">
        <v>295735.91881416796</v>
      </c>
      <c r="AK3" s="22">
        <v>293257.8381317658</v>
      </c>
      <c r="AL3" s="22">
        <v>291445.377990981</v>
      </c>
      <c r="AM3" s="22">
        <v>291276.6168622459</v>
      </c>
      <c r="AN3" s="22">
        <v>290299.23110772594</v>
      </c>
      <c r="AO3" s="22">
        <v>289187.8450320821</v>
      </c>
      <c r="AP3" s="22">
        <v>287752.06129750673</v>
      </c>
      <c r="AQ3" s="22">
        <v>285854.20617789304</v>
      </c>
      <c r="AR3" s="22">
        <v>284772.60896752635</v>
      </c>
      <c r="AS3" s="22">
        <v>282886.1029723569</v>
      </c>
      <c r="AT3" s="22">
        <v>282468.59352325095</v>
      </c>
      <c r="AU3" s="22">
        <v>282915.28606401046</v>
      </c>
      <c r="AV3" s="22">
        <v>283574.7380528895</v>
      </c>
      <c r="AW3" s="22">
        <v>285472.0696304094</v>
      </c>
      <c r="AX3" s="22">
        <v>287262.46857616876</v>
      </c>
      <c r="AY3" s="22">
        <v>287975.9181178836</v>
      </c>
      <c r="AZ3" s="22">
        <v>288261.7417033755</v>
      </c>
      <c r="BA3" s="22">
        <v>288418.47800677107</v>
      </c>
      <c r="BB3" s="22">
        <v>287055.7700235134</v>
      </c>
      <c r="BC3" s="22">
        <v>285492.19038536184</v>
      </c>
      <c r="BD3" s="22">
        <v>284108.5785496504</v>
      </c>
      <c r="BE3" s="22">
        <v>282391.7390529421</v>
      </c>
      <c r="BF3" s="22">
        <v>280314.9547905241</v>
      </c>
      <c r="BG3" s="22">
        <v>278557.5151671981</v>
      </c>
      <c r="BH3" s="22">
        <v>276957.8161687142</v>
      </c>
      <c r="BI3" s="22">
        <v>275427.58734386135</v>
      </c>
      <c r="BJ3" s="22">
        <v>274232.26653950417</v>
      </c>
      <c r="BK3" s="22">
        <v>273292.58860144386</v>
      </c>
      <c r="BL3" s="22">
        <v>272738.4741303249</v>
      </c>
      <c r="BM3" s="22">
        <v>272951.4718300097</v>
      </c>
      <c r="BN3" s="22">
        <v>273506.53839095787</v>
      </c>
      <c r="BO3" s="22">
        <v>273575.26346079924</v>
      </c>
      <c r="BP3" s="22">
        <v>273531.6382723433</v>
      </c>
      <c r="BQ3" s="22">
        <v>273730.8506963796</v>
      </c>
      <c r="BR3" s="22">
        <v>274500.98105481366</v>
      </c>
      <c r="BS3" s="22">
        <v>275613.0637392906</v>
      </c>
      <c r="BT3" s="22">
        <v>276175.8721216787</v>
      </c>
      <c r="BU3" s="22">
        <v>277037.2322024698</v>
      </c>
      <c r="BV3" s="22">
        <v>277869.67754201277</v>
      </c>
      <c r="BW3" s="22">
        <v>277981.86866882636</v>
      </c>
      <c r="BX3" s="22">
        <v>279191.44054457283</v>
      </c>
      <c r="BY3" s="22">
        <v>279525.9861397921</v>
      </c>
      <c r="BZ3" s="22">
        <v>280354.3101750581</v>
      </c>
      <c r="CA3" s="22">
        <v>281356.9473731178</v>
      </c>
      <c r="CB3" s="22">
        <v>282862.3437150314</v>
      </c>
      <c r="CC3" s="22">
        <v>283520.0622833428</v>
      </c>
      <c r="CD3" s="22">
        <v>284524.7513354728</v>
      </c>
      <c r="CE3" s="22">
        <v>285656.76877879497</v>
      </c>
      <c r="CF3" s="22">
        <v>287264.4095396245</v>
      </c>
      <c r="CG3" s="22">
        <v>289072.1511149303</v>
      </c>
      <c r="CH3" s="22">
        <v>293130.31566045596</v>
      </c>
      <c r="CI3" s="22">
        <v>293054.3255663641</v>
      </c>
      <c r="CJ3" s="22">
        <v>294997.3010120611</v>
      </c>
      <c r="CK3" s="22">
        <v>296886.85500275716</v>
      </c>
      <c r="CL3" s="22">
        <v>298729.6958551248</v>
      </c>
      <c r="CM3" s="22">
        <v>300554.41387894336</v>
      </c>
      <c r="CN3" s="22">
        <v>302442.22050922865</v>
      </c>
      <c r="CP3" s="3">
        <v>6224.78619153945</v>
      </c>
      <c r="CR3">
        <v>302442.22050922865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</row>
    <row r="4" spans="1:106" ht="12.75">
      <c r="A4" t="s">
        <v>3</v>
      </c>
      <c r="B4" s="22">
        <v>72834.12531101264</v>
      </c>
      <c r="C4" s="22">
        <v>70473.87186515704</v>
      </c>
      <c r="D4" s="22">
        <v>68666.92618300833</v>
      </c>
      <c r="E4" s="22">
        <v>67818.37279977406</v>
      </c>
      <c r="F4" s="22">
        <v>67806.60926055728</v>
      </c>
      <c r="G4" s="22">
        <v>68557.96365884568</v>
      </c>
      <c r="H4" s="22">
        <v>117340.49257457396</v>
      </c>
      <c r="I4" s="22">
        <v>117378.52705399645</v>
      </c>
      <c r="J4" s="22">
        <v>114131.12396893484</v>
      </c>
      <c r="K4" s="22">
        <v>116205.55880864164</v>
      </c>
      <c r="L4" s="22">
        <v>110338.4387236296</v>
      </c>
      <c r="M4" s="22">
        <v>114439.0106657708</v>
      </c>
      <c r="N4" s="22">
        <v>124302.28144458629</v>
      </c>
      <c r="O4" s="22">
        <v>125345.94914253619</v>
      </c>
      <c r="P4" s="22">
        <v>120269.51832034334</v>
      </c>
      <c r="Q4" s="22">
        <v>95613.56550557431</v>
      </c>
      <c r="R4" s="22">
        <v>92110.24430468256</v>
      </c>
      <c r="S4" s="22">
        <v>87807.89748624872</v>
      </c>
      <c r="T4" s="22">
        <v>70938.32803665192</v>
      </c>
      <c r="U4" s="22">
        <v>72103.01873032436</v>
      </c>
      <c r="V4" s="22">
        <v>73790.27540545777</v>
      </c>
      <c r="W4" s="22">
        <v>74709.61911135691</v>
      </c>
      <c r="X4" s="22">
        <v>71926.81559590503</v>
      </c>
      <c r="Y4" s="22">
        <v>69539.46139577069</v>
      </c>
      <c r="Z4" s="22">
        <v>66997.41740257325</v>
      </c>
      <c r="AA4" s="22">
        <v>65270.087229029705</v>
      </c>
      <c r="AB4" s="22">
        <v>64457.65919609758</v>
      </c>
      <c r="AC4" s="22">
        <v>63909.49215325619</v>
      </c>
      <c r="AD4" s="22">
        <v>63674.34164328218</v>
      </c>
      <c r="AE4" s="22">
        <v>63582.9213453699</v>
      </c>
      <c r="AF4" s="22">
        <v>62589.414109227306</v>
      </c>
      <c r="AG4" s="22">
        <v>62521.80162796269</v>
      </c>
      <c r="AH4" s="22">
        <v>62553.357213836214</v>
      </c>
      <c r="AI4" s="22">
        <v>62621.7087985636</v>
      </c>
      <c r="AJ4" s="22">
        <v>62731.061103065156</v>
      </c>
      <c r="AK4" s="22">
        <v>62921.9908775418</v>
      </c>
      <c r="AL4" s="22">
        <v>63199.35392991599</v>
      </c>
      <c r="AM4" s="22">
        <v>63414.0863738478</v>
      </c>
      <c r="AN4" s="22">
        <v>63462.45087273675</v>
      </c>
      <c r="AO4" s="22">
        <v>63565.2689540235</v>
      </c>
      <c r="AP4" s="22">
        <v>63602.48590988323</v>
      </c>
      <c r="AQ4" s="22">
        <v>63961.83884738297</v>
      </c>
      <c r="AR4" s="22">
        <v>64275.693004506655</v>
      </c>
      <c r="AS4" s="22">
        <v>64368.34098151133</v>
      </c>
      <c r="AT4" s="22">
        <v>64347.245029150916</v>
      </c>
      <c r="AU4" s="22">
        <v>64273.46017384176</v>
      </c>
      <c r="AV4" s="22">
        <v>64382.151990737446</v>
      </c>
      <c r="AW4" s="22">
        <v>64773.60603489091</v>
      </c>
      <c r="AX4" s="22">
        <v>65260.92836892366</v>
      </c>
      <c r="AY4" s="22">
        <v>65578.7035856969</v>
      </c>
      <c r="AZ4" s="22">
        <v>65868.59730179307</v>
      </c>
      <c r="BA4" s="22">
        <v>66117.83334481555</v>
      </c>
      <c r="BB4" s="22">
        <v>66368.21043537215</v>
      </c>
      <c r="BC4" s="22">
        <v>66547.39106118468</v>
      </c>
      <c r="BD4" s="22">
        <v>66859.94166928672</v>
      </c>
      <c r="BE4" s="22">
        <v>67315.64034876433</v>
      </c>
      <c r="BF4" s="22">
        <v>67842.87608108812</v>
      </c>
      <c r="BG4" s="22">
        <v>68518.36531456857</v>
      </c>
      <c r="BH4" s="22">
        <v>69418.57400365564</v>
      </c>
      <c r="BI4" s="22">
        <v>70417.54519029227</v>
      </c>
      <c r="BJ4" s="22">
        <v>71406.92670395743</v>
      </c>
      <c r="BK4" s="22">
        <v>72399.42696592338</v>
      </c>
      <c r="BL4" s="22">
        <v>73382.26721206348</v>
      </c>
      <c r="BM4" s="22">
        <v>74526.88262107817</v>
      </c>
      <c r="BN4" s="22">
        <v>75765.15836346592</v>
      </c>
      <c r="BO4" s="22">
        <v>76811.64889240242</v>
      </c>
      <c r="BP4" s="22">
        <v>77643.11597154633</v>
      </c>
      <c r="BQ4" s="22">
        <v>78414.24536071476</v>
      </c>
      <c r="BR4" s="22">
        <v>79226.49103368435</v>
      </c>
      <c r="BS4" s="22">
        <v>80121.05196452627</v>
      </c>
      <c r="BT4" s="22">
        <v>80755.24147640036</v>
      </c>
      <c r="BU4" s="22">
        <v>81504.04949618223</v>
      </c>
      <c r="BV4" s="22">
        <v>82335.90916604034</v>
      </c>
      <c r="BW4" s="22">
        <v>82915.69207613808</v>
      </c>
      <c r="BX4" s="22">
        <v>83747.32603513294</v>
      </c>
      <c r="BY4" s="22">
        <v>84262.7955088059</v>
      </c>
      <c r="BZ4" s="22">
        <v>84943.62716413783</v>
      </c>
      <c r="CA4" s="22">
        <v>85667.78006059179</v>
      </c>
      <c r="CB4" s="22">
        <v>86434.11989015606</v>
      </c>
      <c r="CC4" s="22">
        <v>87147.50701077734</v>
      </c>
      <c r="CD4" s="22">
        <v>87805.62256563947</v>
      </c>
      <c r="CE4" s="22">
        <v>88438.23270289911</v>
      </c>
      <c r="CF4" s="22">
        <v>89192.76272288822</v>
      </c>
      <c r="CG4" s="22">
        <v>90010.28303469476</v>
      </c>
      <c r="CH4" s="22">
        <v>90876.88976105122</v>
      </c>
      <c r="CI4" s="22">
        <v>91762.54109337692</v>
      </c>
      <c r="CJ4" s="22">
        <v>92647.78263537012</v>
      </c>
      <c r="CK4" s="22">
        <v>93519.83044549372</v>
      </c>
      <c r="CL4" s="22">
        <v>94376.31150460025</v>
      </c>
      <c r="CM4" s="22">
        <v>95223.82842020197</v>
      </c>
      <c r="CN4" s="22">
        <v>96089.92514519443</v>
      </c>
      <c r="CP4" s="3">
        <v>1665.536060578</v>
      </c>
      <c r="CR4">
        <v>96089.92514519443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</row>
    <row r="5" spans="1:106" ht="12.75">
      <c r="A5" t="s">
        <v>4</v>
      </c>
      <c r="B5" s="22">
        <v>0</v>
      </c>
      <c r="C5" s="22">
        <v>0</v>
      </c>
      <c r="D5" s="22">
        <v>0</v>
      </c>
      <c r="E5" s="22">
        <v>414.0861253063291</v>
      </c>
      <c r="F5" s="22">
        <v>1238.1277459860357</v>
      </c>
      <c r="G5" s="22">
        <v>2963.941868603629</v>
      </c>
      <c r="H5" s="22">
        <v>52841.80746973651</v>
      </c>
      <c r="I5" s="22">
        <v>54125.959565419296</v>
      </c>
      <c r="J5" s="22">
        <v>52168.6529870503</v>
      </c>
      <c r="K5" s="22">
        <v>55252.23267570306</v>
      </c>
      <c r="L5" s="22">
        <v>50059.86555427547</v>
      </c>
      <c r="M5" s="22">
        <v>54763.3291979467</v>
      </c>
      <c r="N5" s="22">
        <v>65184.79470805494</v>
      </c>
      <c r="O5" s="22">
        <v>66794.32794565211</v>
      </c>
      <c r="P5" s="22">
        <v>62189.540152511974</v>
      </c>
      <c r="Q5" s="22">
        <v>37798.037354713255</v>
      </c>
      <c r="R5" s="22">
        <v>34403.96069808663</v>
      </c>
      <c r="S5" s="22">
        <v>30107.21509592326</v>
      </c>
      <c r="T5" s="22">
        <v>13100.769091230515</v>
      </c>
      <c r="U5" s="22">
        <v>13947.15429326016</v>
      </c>
      <c r="V5" s="22">
        <v>15100.78396737062</v>
      </c>
      <c r="W5" s="22">
        <v>15246.949677565251</v>
      </c>
      <c r="X5" s="22">
        <v>11802.218541584414</v>
      </c>
      <c r="Y5" s="22">
        <v>8934.273103931766</v>
      </c>
      <c r="Z5" s="22">
        <v>6095.016710303259</v>
      </c>
      <c r="AA5" s="22">
        <v>4152.0996625805565</v>
      </c>
      <c r="AB5" s="22">
        <v>3148.379141434339</v>
      </c>
      <c r="AC5" s="22">
        <v>2346.6373757781016</v>
      </c>
      <c r="AD5" s="22">
        <v>1848.7994889901645</v>
      </c>
      <c r="AE5" s="22">
        <v>1423.2002135107653</v>
      </c>
      <c r="AF5" s="22">
        <v>284.2591133268795</v>
      </c>
      <c r="AG5" s="22">
        <v>284.2591133268795</v>
      </c>
      <c r="AH5" s="22">
        <v>284.2591133268795</v>
      </c>
      <c r="AI5" s="22">
        <v>284.2591133268795</v>
      </c>
      <c r="AJ5" s="22">
        <v>284.2591133268795</v>
      </c>
      <c r="AK5" s="22">
        <v>284.2591133268795</v>
      </c>
      <c r="AL5" s="22">
        <v>284.2591133268795</v>
      </c>
      <c r="AM5" s="22">
        <v>284.2591133268795</v>
      </c>
      <c r="AN5" s="22">
        <v>284.2591133268795</v>
      </c>
      <c r="AO5" s="22">
        <v>284.2591133268795</v>
      </c>
      <c r="AP5" s="22">
        <v>284.2591133268795</v>
      </c>
      <c r="AQ5" s="22">
        <v>284.2591133268795</v>
      </c>
      <c r="AR5" s="22">
        <v>284.2591133268795</v>
      </c>
      <c r="AS5" s="22">
        <v>284.2591133268795</v>
      </c>
      <c r="AT5" s="22">
        <v>284.2591133268795</v>
      </c>
      <c r="AU5" s="22">
        <v>284.2591133268795</v>
      </c>
      <c r="AV5" s="22">
        <v>284.2591133268795</v>
      </c>
      <c r="AW5" s="22">
        <v>284.2591133268795</v>
      </c>
      <c r="AX5" s="22">
        <v>284.2591133268795</v>
      </c>
      <c r="AY5" s="22">
        <v>284.2591133268795</v>
      </c>
      <c r="AZ5" s="22">
        <v>284.2591133268795</v>
      </c>
      <c r="BA5" s="22">
        <v>284.2591133268795</v>
      </c>
      <c r="BB5" s="22">
        <v>284.2591133268795</v>
      </c>
      <c r="BC5" s="22">
        <v>284.2591133268795</v>
      </c>
      <c r="BD5" s="22">
        <v>284.2591133268795</v>
      </c>
      <c r="BE5" s="22">
        <v>284.2591133268795</v>
      </c>
      <c r="BF5" s="22">
        <v>284.2591133268795</v>
      </c>
      <c r="BG5" s="22">
        <v>284.2591133268795</v>
      </c>
      <c r="BH5" s="22">
        <v>284.2591133268795</v>
      </c>
      <c r="BI5" s="22">
        <v>284.2591133268795</v>
      </c>
      <c r="BJ5" s="22">
        <v>284.2591133268795</v>
      </c>
      <c r="BK5" s="22">
        <v>284.2591133268795</v>
      </c>
      <c r="BL5" s="22">
        <v>284.2591133268795</v>
      </c>
      <c r="BM5" s="22">
        <v>284.2591133268795</v>
      </c>
      <c r="BN5" s="22">
        <v>284.2591133268795</v>
      </c>
      <c r="BO5" s="22">
        <v>284.2591133268795</v>
      </c>
      <c r="BP5" s="22">
        <v>284.2591133268795</v>
      </c>
      <c r="BQ5" s="22">
        <v>284.2591133268795</v>
      </c>
      <c r="BR5" s="22">
        <v>284.2591133268795</v>
      </c>
      <c r="BS5" s="22">
        <v>284.2591133268795</v>
      </c>
      <c r="BT5" s="22">
        <v>284.2591133268795</v>
      </c>
      <c r="BU5" s="22">
        <v>284.2591133268795</v>
      </c>
      <c r="BV5" s="22">
        <v>284.2591133268795</v>
      </c>
      <c r="BW5" s="22">
        <v>284.2591133268795</v>
      </c>
      <c r="BX5" s="22">
        <v>284.2591133268795</v>
      </c>
      <c r="BY5" s="22">
        <v>284.2591133268795</v>
      </c>
      <c r="BZ5" s="22">
        <v>284.2591133268795</v>
      </c>
      <c r="CA5" s="22">
        <v>284.2591133268795</v>
      </c>
      <c r="CB5" s="22">
        <v>284.2591133268795</v>
      </c>
      <c r="CC5" s="22">
        <v>284.2591133268795</v>
      </c>
      <c r="CD5" s="22">
        <v>284.2591133268795</v>
      </c>
      <c r="CE5" s="22">
        <v>284.2591133268795</v>
      </c>
      <c r="CF5" s="22">
        <v>284.2591133268795</v>
      </c>
      <c r="CG5" s="22">
        <v>284.2591133268795</v>
      </c>
      <c r="CH5" s="22">
        <v>284.2591133268795</v>
      </c>
      <c r="CI5" s="22">
        <v>284.2591133268795</v>
      </c>
      <c r="CJ5" s="22">
        <v>284.2591133268795</v>
      </c>
      <c r="CK5" s="22">
        <v>284.2591133268795</v>
      </c>
      <c r="CL5" s="22">
        <v>284.2591133268795</v>
      </c>
      <c r="CM5" s="22">
        <v>284.2591133268795</v>
      </c>
      <c r="CN5" s="22">
        <v>284.2591133268795</v>
      </c>
      <c r="CP5" s="3">
        <v>249.66699999999992</v>
      </c>
      <c r="CR5">
        <v>284.2591133268795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</row>
    <row r="6" spans="1:106" ht="12.75">
      <c r="A6" t="s">
        <v>5</v>
      </c>
      <c r="B6" s="22">
        <v>21366.292535163193</v>
      </c>
      <c r="C6" s="22">
        <v>19006.039089307596</v>
      </c>
      <c r="D6" s="22">
        <v>17199.09340715888</v>
      </c>
      <c r="E6" s="22">
        <v>15936.4538986183</v>
      </c>
      <c r="F6" s="22">
        <v>15100.6487387218</v>
      </c>
      <c r="G6" s="22">
        <v>14126.189014392603</v>
      </c>
      <c r="H6" s="22">
        <v>13030.852328988007</v>
      </c>
      <c r="I6" s="22">
        <v>11784.734712727713</v>
      </c>
      <c r="J6" s="22">
        <v>10494.638206035102</v>
      </c>
      <c r="K6" s="22">
        <v>9485.493357089137</v>
      </c>
      <c r="L6" s="22">
        <v>8810.74039350469</v>
      </c>
      <c r="M6" s="22">
        <v>8207.848691974646</v>
      </c>
      <c r="N6" s="22">
        <v>7649.653960681902</v>
      </c>
      <c r="O6" s="22">
        <v>7083.788421034635</v>
      </c>
      <c r="P6" s="22">
        <v>6612.145391981927</v>
      </c>
      <c r="Q6" s="22">
        <v>6347.695375011605</v>
      </c>
      <c r="R6" s="22">
        <v>6238.450830746489</v>
      </c>
      <c r="S6" s="22">
        <v>6232.849614476026</v>
      </c>
      <c r="T6" s="22">
        <v>6369.726169571969</v>
      </c>
      <c r="U6" s="22">
        <v>6688.031661214753</v>
      </c>
      <c r="V6" s="22">
        <v>7221.658662237705</v>
      </c>
      <c r="W6" s="22">
        <v>7994.836657942224</v>
      </c>
      <c r="X6" s="22">
        <v>8656.764278471177</v>
      </c>
      <c r="Y6" s="22">
        <v>9137.355515989477</v>
      </c>
      <c r="Z6" s="22">
        <v>9434.567916420552</v>
      </c>
      <c r="AA6" s="22">
        <v>9650.154790599707</v>
      </c>
      <c r="AB6" s="22">
        <v>9841.447278813794</v>
      </c>
      <c r="AC6" s="22">
        <v>10095.02200162865</v>
      </c>
      <c r="AD6" s="22">
        <v>10357.709378442578</v>
      </c>
      <c r="AE6" s="22">
        <v>10691.888356009691</v>
      </c>
      <c r="AF6" s="22">
        <v>10837.322220050988</v>
      </c>
      <c r="AG6" s="22">
        <v>10769.709738786367</v>
      </c>
      <c r="AH6" s="22">
        <v>10801.265324659891</v>
      </c>
      <c r="AI6" s="22">
        <v>10869.616909387283</v>
      </c>
      <c r="AJ6" s="22">
        <v>10978.969213888837</v>
      </c>
      <c r="AK6" s="22">
        <v>11169.898988365476</v>
      </c>
      <c r="AL6" s="22">
        <v>11447.262040739668</v>
      </c>
      <c r="AM6" s="22">
        <v>11661.994484671479</v>
      </c>
      <c r="AN6" s="22">
        <v>11710.35898356043</v>
      </c>
      <c r="AO6" s="22">
        <v>11813.17706484718</v>
      </c>
      <c r="AP6" s="22">
        <v>11850.394020706908</v>
      </c>
      <c r="AQ6" s="22">
        <v>12209.746958206644</v>
      </c>
      <c r="AR6" s="22">
        <v>12523.601115330337</v>
      </c>
      <c r="AS6" s="22">
        <v>12616.249092335009</v>
      </c>
      <c r="AT6" s="22">
        <v>12595.153139974596</v>
      </c>
      <c r="AU6" s="22">
        <v>12521.36828466544</v>
      </c>
      <c r="AV6" s="22">
        <v>12630.060101561121</v>
      </c>
      <c r="AW6" s="22">
        <v>13021.514145714587</v>
      </c>
      <c r="AX6" s="22">
        <v>13508.83647974734</v>
      </c>
      <c r="AY6" s="22">
        <v>13826.611696520582</v>
      </c>
      <c r="AZ6" s="22">
        <v>14116.505412616749</v>
      </c>
      <c r="BA6" s="22">
        <v>14365.741455639225</v>
      </c>
      <c r="BB6" s="22">
        <v>14616.118546195832</v>
      </c>
      <c r="BC6" s="22">
        <v>14795.299172008357</v>
      </c>
      <c r="BD6" s="22">
        <v>15107.849780110399</v>
      </c>
      <c r="BE6" s="22">
        <v>15563.54845958801</v>
      </c>
      <c r="BF6" s="22">
        <v>16090.784191911805</v>
      </c>
      <c r="BG6" s="22">
        <v>16766.27342539225</v>
      </c>
      <c r="BH6" s="22">
        <v>17666.482114479317</v>
      </c>
      <c r="BI6" s="22">
        <v>18665.453301115944</v>
      </c>
      <c r="BJ6" s="22">
        <v>19654.834814781112</v>
      </c>
      <c r="BK6" s="22">
        <v>20647.335076747066</v>
      </c>
      <c r="BL6" s="22">
        <v>21630.175322887157</v>
      </c>
      <c r="BM6" s="22">
        <v>22774.790731901852</v>
      </c>
      <c r="BN6" s="22">
        <v>24013.066474289597</v>
      </c>
      <c r="BO6" s="22">
        <v>25059.557003226102</v>
      </c>
      <c r="BP6" s="22">
        <v>25891.024082370008</v>
      </c>
      <c r="BQ6" s="22">
        <v>26662.153471538437</v>
      </c>
      <c r="BR6" s="22">
        <v>27474.399144508025</v>
      </c>
      <c r="BS6" s="22">
        <v>28368.960075349947</v>
      </c>
      <c r="BT6" s="22">
        <v>29003.149587224045</v>
      </c>
      <c r="BU6" s="22">
        <v>29751.9576070059</v>
      </c>
      <c r="BV6" s="22">
        <v>30583.817276864014</v>
      </c>
      <c r="BW6" s="22">
        <v>31163.60018696175</v>
      </c>
      <c r="BX6" s="22">
        <v>31995.23414595662</v>
      </c>
      <c r="BY6" s="22">
        <v>32510.70361962957</v>
      </c>
      <c r="BZ6" s="22">
        <v>33191.535274961505</v>
      </c>
      <c r="CA6" s="22">
        <v>33915.68817141546</v>
      </c>
      <c r="CB6" s="22">
        <v>34682.02800097974</v>
      </c>
      <c r="CC6" s="22">
        <v>35395.41512160101</v>
      </c>
      <c r="CD6" s="22">
        <v>36053.53067646315</v>
      </c>
      <c r="CE6" s="22">
        <v>36686.14081372279</v>
      </c>
      <c r="CF6" s="22">
        <v>37440.6708337119</v>
      </c>
      <c r="CG6" s="22">
        <v>38258.19114551843</v>
      </c>
      <c r="CH6" s="22">
        <v>39124.7978718749</v>
      </c>
      <c r="CI6" s="22">
        <v>40010.449204200595</v>
      </c>
      <c r="CJ6" s="22">
        <v>40895.69074619381</v>
      </c>
      <c r="CK6" s="22">
        <v>41767.7385563174</v>
      </c>
      <c r="CL6" s="22">
        <v>42624.219615423935</v>
      </c>
      <c r="CM6" s="22">
        <v>43471.73653102565</v>
      </c>
      <c r="CN6" s="22">
        <v>44337.83325601811</v>
      </c>
      <c r="CP6" s="3">
        <v>289.39106057799984</v>
      </c>
      <c r="CR6">
        <v>44337.83325601811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</row>
    <row r="7" spans="1:106" ht="12.75">
      <c r="A7" t="s">
        <v>6</v>
      </c>
      <c r="B7" s="22">
        <v>51467.83277584944</v>
      </c>
      <c r="C7" s="22">
        <v>51467.83277584944</v>
      </c>
      <c r="D7" s="22">
        <v>51467.83277584944</v>
      </c>
      <c r="E7" s="22">
        <v>51467.83277584944</v>
      </c>
      <c r="F7" s="22">
        <v>51467.83277584944</v>
      </c>
      <c r="G7" s="22">
        <v>51467.83277584944</v>
      </c>
      <c r="H7" s="22">
        <v>51467.83277584944</v>
      </c>
      <c r="I7" s="22">
        <v>51467.83277584944</v>
      </c>
      <c r="J7" s="22">
        <v>51467.83277584944</v>
      </c>
      <c r="K7" s="22">
        <v>51467.83277584944</v>
      </c>
      <c r="L7" s="22">
        <v>51467.83277584944</v>
      </c>
      <c r="M7" s="22">
        <v>51467.83277584944</v>
      </c>
      <c r="N7" s="22">
        <v>51467.83277584944</v>
      </c>
      <c r="O7" s="22">
        <v>51467.83277584944</v>
      </c>
      <c r="P7" s="22">
        <v>51467.83277584944</v>
      </c>
      <c r="Q7" s="22">
        <v>51467.83277584944</v>
      </c>
      <c r="R7" s="22">
        <v>51467.83277584944</v>
      </c>
      <c r="S7" s="22">
        <v>51467.83277584944</v>
      </c>
      <c r="T7" s="22">
        <v>51467.83277584944</v>
      </c>
      <c r="U7" s="22">
        <v>51467.83277584944</v>
      </c>
      <c r="V7" s="22">
        <v>51467.83277584944</v>
      </c>
      <c r="W7" s="22">
        <v>51467.83277584944</v>
      </c>
      <c r="X7" s="22">
        <v>51467.83277584944</v>
      </c>
      <c r="Y7" s="22">
        <v>51467.83277584944</v>
      </c>
      <c r="Z7" s="22">
        <v>51467.83277584944</v>
      </c>
      <c r="AA7" s="22">
        <v>51467.83277584944</v>
      </c>
      <c r="AB7" s="22">
        <v>51467.83277584944</v>
      </c>
      <c r="AC7" s="22">
        <v>51467.83277584944</v>
      </c>
      <c r="AD7" s="22">
        <v>51467.83277584944</v>
      </c>
      <c r="AE7" s="22">
        <v>51467.83277584944</v>
      </c>
      <c r="AF7" s="22">
        <v>51467.83277584944</v>
      </c>
      <c r="AG7" s="22">
        <v>51467.83277584944</v>
      </c>
      <c r="AH7" s="22">
        <v>51467.83277584944</v>
      </c>
      <c r="AI7" s="22">
        <v>51467.83277584944</v>
      </c>
      <c r="AJ7" s="22">
        <v>51467.83277584944</v>
      </c>
      <c r="AK7" s="22">
        <v>51467.83277584944</v>
      </c>
      <c r="AL7" s="22">
        <v>51467.83277584944</v>
      </c>
      <c r="AM7" s="22">
        <v>51467.83277584944</v>
      </c>
      <c r="AN7" s="22">
        <v>51467.83277584944</v>
      </c>
      <c r="AO7" s="22">
        <v>51467.83277584944</v>
      </c>
      <c r="AP7" s="22">
        <v>51467.83277584944</v>
      </c>
      <c r="AQ7" s="22">
        <v>51467.83277584944</v>
      </c>
      <c r="AR7" s="22">
        <v>51467.83277584944</v>
      </c>
      <c r="AS7" s="22">
        <v>51467.83277584944</v>
      </c>
      <c r="AT7" s="22">
        <v>51467.83277584944</v>
      </c>
      <c r="AU7" s="22">
        <v>51467.83277584944</v>
      </c>
      <c r="AV7" s="22">
        <v>51467.83277584944</v>
      </c>
      <c r="AW7" s="22">
        <v>51467.83277584944</v>
      </c>
      <c r="AX7" s="22">
        <v>51467.83277584944</v>
      </c>
      <c r="AY7" s="22">
        <v>51467.83277584944</v>
      </c>
      <c r="AZ7" s="22">
        <v>51467.83277584944</v>
      </c>
      <c r="BA7" s="22">
        <v>51467.83277584944</v>
      </c>
      <c r="BB7" s="22">
        <v>51467.83277584944</v>
      </c>
      <c r="BC7" s="22">
        <v>51467.83277584944</v>
      </c>
      <c r="BD7" s="22">
        <v>51467.83277584944</v>
      </c>
      <c r="BE7" s="22">
        <v>51467.83277584944</v>
      </c>
      <c r="BF7" s="22">
        <v>51467.83277584944</v>
      </c>
      <c r="BG7" s="22">
        <v>51467.83277584944</v>
      </c>
      <c r="BH7" s="22">
        <v>51467.83277584944</v>
      </c>
      <c r="BI7" s="22">
        <v>51467.83277584944</v>
      </c>
      <c r="BJ7" s="22">
        <v>51467.83277584944</v>
      </c>
      <c r="BK7" s="22">
        <v>51467.83277584944</v>
      </c>
      <c r="BL7" s="22">
        <v>51467.83277584944</v>
      </c>
      <c r="BM7" s="22">
        <v>51467.83277584944</v>
      </c>
      <c r="BN7" s="22">
        <v>51467.83277584944</v>
      </c>
      <c r="BO7" s="22">
        <v>51467.83277584944</v>
      </c>
      <c r="BP7" s="22">
        <v>51467.83277584944</v>
      </c>
      <c r="BQ7" s="22">
        <v>51467.83277584944</v>
      </c>
      <c r="BR7" s="22">
        <v>51467.83277584944</v>
      </c>
      <c r="BS7" s="22">
        <v>51467.83277584944</v>
      </c>
      <c r="BT7" s="22">
        <v>51467.83277584944</v>
      </c>
      <c r="BU7" s="22">
        <v>51467.83277584944</v>
      </c>
      <c r="BV7" s="22">
        <v>51467.83277584944</v>
      </c>
      <c r="BW7" s="22">
        <v>51467.83277584944</v>
      </c>
      <c r="BX7" s="22">
        <v>51467.83277584944</v>
      </c>
      <c r="BY7" s="22">
        <v>51467.83277584944</v>
      </c>
      <c r="BZ7" s="22">
        <v>51467.83277584944</v>
      </c>
      <c r="CA7" s="22">
        <v>51467.83277584944</v>
      </c>
      <c r="CB7" s="22">
        <v>51467.83277584944</v>
      </c>
      <c r="CC7" s="22">
        <v>51467.83277584944</v>
      </c>
      <c r="CD7" s="22">
        <v>51467.83277584944</v>
      </c>
      <c r="CE7" s="22">
        <v>51467.83277584944</v>
      </c>
      <c r="CF7" s="22">
        <v>51467.83277584944</v>
      </c>
      <c r="CG7" s="22">
        <v>51467.83277584944</v>
      </c>
      <c r="CH7" s="22">
        <v>51467.83277584944</v>
      </c>
      <c r="CI7" s="22">
        <v>51467.83277584944</v>
      </c>
      <c r="CJ7" s="22">
        <v>51467.83277584944</v>
      </c>
      <c r="CK7" s="22">
        <v>51467.83277584944</v>
      </c>
      <c r="CL7" s="22">
        <v>51467.83277584944</v>
      </c>
      <c r="CM7" s="22">
        <v>51467.83277584944</v>
      </c>
      <c r="CN7" s="22">
        <v>51467.83277584944</v>
      </c>
      <c r="CP7" s="3">
        <v>1126.4780000000007</v>
      </c>
      <c r="CR7">
        <v>51467.83277584944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</row>
    <row r="8" spans="1:106" ht="12.75">
      <c r="A8" t="s">
        <v>7</v>
      </c>
      <c r="B8" s="22">
        <v>98943.49249110397</v>
      </c>
      <c r="C8" s="22">
        <v>97378.92929071939</v>
      </c>
      <c r="D8" s="22">
        <v>95963.99863173849</v>
      </c>
      <c r="E8" s="22">
        <v>117931.89453616772</v>
      </c>
      <c r="F8" s="22">
        <v>157912.53778288612</v>
      </c>
      <c r="G8" s="22">
        <v>187473.3194007061</v>
      </c>
      <c r="H8" s="22">
        <v>168664.49062296483</v>
      </c>
      <c r="I8" s="22">
        <v>151040.4458819909</v>
      </c>
      <c r="J8" s="22">
        <v>154486.77284290805</v>
      </c>
      <c r="K8" s="22">
        <v>152616.39699498002</v>
      </c>
      <c r="L8" s="22">
        <v>167683.1869250278</v>
      </c>
      <c r="M8" s="22">
        <v>171768.68766874238</v>
      </c>
      <c r="N8" s="22">
        <v>181748.2653042595</v>
      </c>
      <c r="O8" s="22">
        <v>189320.42824747806</v>
      </c>
      <c r="P8" s="22">
        <v>198843.87106233294</v>
      </c>
      <c r="Q8" s="22">
        <v>213514.74595148858</v>
      </c>
      <c r="R8" s="22">
        <v>236732.46529730014</v>
      </c>
      <c r="S8" s="22">
        <v>239687.68026164244</v>
      </c>
      <c r="T8" s="22">
        <v>245085.3636189247</v>
      </c>
      <c r="U8" s="22">
        <v>268532.09073329356</v>
      </c>
      <c r="V8" s="22">
        <v>268469.7119783116</v>
      </c>
      <c r="W8" s="22">
        <v>256388.600435748</v>
      </c>
      <c r="X8" s="22">
        <v>234572.6005993397</v>
      </c>
      <c r="Y8" s="22">
        <v>219972.16883764663</v>
      </c>
      <c r="Z8" s="22">
        <v>218567.55464594747</v>
      </c>
      <c r="AA8" s="22">
        <v>214467.7318119087</v>
      </c>
      <c r="AB8" s="22">
        <v>216327.84760371427</v>
      </c>
      <c r="AC8" s="22">
        <v>218805.56838069652</v>
      </c>
      <c r="AD8" s="22">
        <v>223458.06345397836</v>
      </c>
      <c r="AE8" s="22">
        <v>230733.25885139208</v>
      </c>
      <c r="AF8" s="22">
        <v>235087.6518123898</v>
      </c>
      <c r="AG8" s="22">
        <v>237506.12284092553</v>
      </c>
      <c r="AH8" s="22">
        <v>236613.39617316256</v>
      </c>
      <c r="AI8" s="22">
        <v>234817.45947665954</v>
      </c>
      <c r="AJ8" s="22">
        <v>233004.85771110278</v>
      </c>
      <c r="AK8" s="22">
        <v>230335.84725422398</v>
      </c>
      <c r="AL8" s="22">
        <v>228246.024061065</v>
      </c>
      <c r="AM8" s="22">
        <v>227862.53048839807</v>
      </c>
      <c r="AN8" s="22">
        <v>226836.7802349892</v>
      </c>
      <c r="AO8" s="22">
        <v>225622.5760780586</v>
      </c>
      <c r="AP8" s="22">
        <v>224149.5753876235</v>
      </c>
      <c r="AQ8" s="22">
        <v>221892.36733051005</v>
      </c>
      <c r="AR8" s="22">
        <v>220496.9159630197</v>
      </c>
      <c r="AS8" s="22">
        <v>218517.76199084558</v>
      </c>
      <c r="AT8" s="22">
        <v>218121.34849410004</v>
      </c>
      <c r="AU8" s="22">
        <v>218641.8258901687</v>
      </c>
      <c r="AV8" s="22">
        <v>219192.58606215203</v>
      </c>
      <c r="AW8" s="22">
        <v>220698.46359551852</v>
      </c>
      <c r="AX8" s="22">
        <v>222001.5402072451</v>
      </c>
      <c r="AY8" s="22">
        <v>222397.2145321867</v>
      </c>
      <c r="AZ8" s="22">
        <v>222393.1444015824</v>
      </c>
      <c r="BA8" s="22">
        <v>222300.64466195554</v>
      </c>
      <c r="BB8" s="22">
        <v>220687.55958814124</v>
      </c>
      <c r="BC8" s="22">
        <v>218944.79932417718</v>
      </c>
      <c r="BD8" s="22">
        <v>217248.63688036363</v>
      </c>
      <c r="BE8" s="22">
        <v>215076.09870417774</v>
      </c>
      <c r="BF8" s="22">
        <v>212472.078709436</v>
      </c>
      <c r="BG8" s="22">
        <v>210039.14985262952</v>
      </c>
      <c r="BH8" s="22">
        <v>207539.24216505856</v>
      </c>
      <c r="BI8" s="22">
        <v>205010.0421535691</v>
      </c>
      <c r="BJ8" s="22">
        <v>202825.3398355467</v>
      </c>
      <c r="BK8" s="22">
        <v>200893.1616355205</v>
      </c>
      <c r="BL8" s="22">
        <v>199356.20691826145</v>
      </c>
      <c r="BM8" s="22">
        <v>198424.58920893152</v>
      </c>
      <c r="BN8" s="22">
        <v>197741.38002749195</v>
      </c>
      <c r="BO8" s="22">
        <v>196763.61456839685</v>
      </c>
      <c r="BP8" s="22">
        <v>195888.52230079696</v>
      </c>
      <c r="BQ8" s="22">
        <v>195316.60533566485</v>
      </c>
      <c r="BR8" s="22">
        <v>195274.4900211293</v>
      </c>
      <c r="BS8" s="22">
        <v>195492.01177476434</v>
      </c>
      <c r="BT8" s="22">
        <v>195420.63064527838</v>
      </c>
      <c r="BU8" s="22">
        <v>195533.18270628757</v>
      </c>
      <c r="BV8" s="22">
        <v>195533.76837597246</v>
      </c>
      <c r="BW8" s="22">
        <v>195066.17659268828</v>
      </c>
      <c r="BX8" s="22">
        <v>195444.1145094399</v>
      </c>
      <c r="BY8" s="22">
        <v>195263.19063098618</v>
      </c>
      <c r="BZ8" s="22">
        <v>195410.68301092027</v>
      </c>
      <c r="CA8" s="22">
        <v>195689.16731252597</v>
      </c>
      <c r="CB8" s="22">
        <v>196428.2238248753</v>
      </c>
      <c r="CC8" s="22">
        <v>196372.55527256549</v>
      </c>
      <c r="CD8" s="22">
        <v>196719.12876983333</v>
      </c>
      <c r="CE8" s="22">
        <v>197218.53607589586</v>
      </c>
      <c r="CF8" s="22">
        <v>198071.64681673632</v>
      </c>
      <c r="CG8" s="22">
        <v>199061.8680802355</v>
      </c>
      <c r="CH8" s="22">
        <v>202253.4258994047</v>
      </c>
      <c r="CI8" s="22">
        <v>201291.78447298717</v>
      </c>
      <c r="CJ8" s="22">
        <v>202349.518376691</v>
      </c>
      <c r="CK8" s="22">
        <v>203367.02455726347</v>
      </c>
      <c r="CL8" s="22">
        <v>204353.38435052455</v>
      </c>
      <c r="CM8" s="22">
        <v>205330.5854587414</v>
      </c>
      <c r="CN8" s="22">
        <v>206352.29536403425</v>
      </c>
      <c r="CP8" s="3">
        <v>4559.250130961451</v>
      </c>
      <c r="CR8">
        <v>206352.29536403425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</row>
    <row r="9" spans="1:106" ht="12.75">
      <c r="A9" t="s">
        <v>8</v>
      </c>
      <c r="B9" s="22">
        <v>0</v>
      </c>
      <c r="C9" s="22">
        <v>0</v>
      </c>
      <c r="D9" s="22">
        <v>0</v>
      </c>
      <c r="E9" s="22">
        <v>22136.93746169979</v>
      </c>
      <c r="F9" s="22">
        <v>59980.70374886901</v>
      </c>
      <c r="G9" s="22">
        <v>86176.97857387857</v>
      </c>
      <c r="H9" s="22">
        <v>62493.70936510761</v>
      </c>
      <c r="I9" s="22">
        <v>39349.025221163174</v>
      </c>
      <c r="J9" s="22">
        <v>37378.569524246835</v>
      </c>
      <c r="K9" s="22">
        <v>30544.295938715397</v>
      </c>
      <c r="L9" s="22">
        <v>40761.379530638034</v>
      </c>
      <c r="M9" s="22">
        <v>40437.18531157868</v>
      </c>
      <c r="N9" s="22">
        <v>46625.12987370522</v>
      </c>
      <c r="O9" s="22">
        <v>49776.111373294596</v>
      </c>
      <c r="P9" s="22">
        <v>54704.310030299246</v>
      </c>
      <c r="Q9" s="22">
        <v>64391.14245058301</v>
      </c>
      <c r="R9" s="22">
        <v>81409.35652395136</v>
      </c>
      <c r="S9" s="22">
        <v>78084.76828867476</v>
      </c>
      <c r="T9" s="22">
        <v>75291.74001195797</v>
      </c>
      <c r="U9" s="22">
        <v>90052.20041240078</v>
      </c>
      <c r="V9" s="22">
        <v>82247.2496094732</v>
      </c>
      <c r="W9" s="22">
        <v>64317.31147074973</v>
      </c>
      <c r="X9" s="22">
        <v>38856.748117097566</v>
      </c>
      <c r="Y9" s="22">
        <v>21049.855195807395</v>
      </c>
      <c r="Z9" s="22">
        <v>16928.329282200622</v>
      </c>
      <c r="AA9" s="22">
        <v>9666.457687423623</v>
      </c>
      <c r="AB9" s="22">
        <v>7006.140404488483</v>
      </c>
      <c r="AC9" s="22">
        <v>3110.7651720707045</v>
      </c>
      <c r="AD9" s="22">
        <v>489.5069025725449</v>
      </c>
      <c r="AE9" s="22">
        <v>1052.512776531513</v>
      </c>
      <c r="AF9" s="22">
        <v>666.9368358181722</v>
      </c>
      <c r="AG9" s="22">
        <v>716.8356844590362</v>
      </c>
      <c r="AH9" s="22">
        <v>120.20212805685553</v>
      </c>
      <c r="AI9" s="22">
        <v>0</v>
      </c>
      <c r="AJ9" s="22">
        <v>0</v>
      </c>
      <c r="AK9" s="22">
        <v>187.1657874348462</v>
      </c>
      <c r="AL9" s="22">
        <v>51.411941049517154</v>
      </c>
      <c r="AM9" s="22">
        <v>0</v>
      </c>
      <c r="AN9" s="22">
        <v>0</v>
      </c>
      <c r="AO9" s="22">
        <v>0</v>
      </c>
      <c r="AP9" s="22">
        <v>0</v>
      </c>
      <c r="AQ9" s="22">
        <v>16.11640599362586</v>
      </c>
      <c r="AR9" s="22">
        <v>209.29793242679142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3.1758407523403314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133.8763915472642</v>
      </c>
      <c r="BT9" s="22">
        <v>0</v>
      </c>
      <c r="BU9" s="22">
        <v>0</v>
      </c>
      <c r="BV9" s="22">
        <v>0</v>
      </c>
      <c r="BW9" s="22">
        <v>0</v>
      </c>
      <c r="BX9" s="22">
        <v>312.99985657483353</v>
      </c>
      <c r="BY9" s="22">
        <v>0</v>
      </c>
      <c r="BZ9" s="22">
        <v>0</v>
      </c>
      <c r="CA9" s="22">
        <v>0</v>
      </c>
      <c r="CB9" s="22">
        <v>308.7418723025406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2059.8727892284937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P9" s="3">
        <v>435.8394147425001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</row>
    <row r="10" spans="1:106" ht="12.75">
      <c r="A10" t="s">
        <v>9</v>
      </c>
      <c r="B10" s="22">
        <v>13648.733556561732</v>
      </c>
      <c r="C10" s="22">
        <v>10849.528731367893</v>
      </c>
      <c r="D10" s="22">
        <v>9167.318628754665</v>
      </c>
      <c r="E10" s="22">
        <v>8290.637777002708</v>
      </c>
      <c r="F10" s="22">
        <v>7959.991592204312</v>
      </c>
      <c r="G10" s="22">
        <v>7610.520213873081</v>
      </c>
      <c r="H10" s="22">
        <v>7176.894757588755</v>
      </c>
      <c r="I10" s="22">
        <v>6663.160342090657</v>
      </c>
      <c r="J10" s="22">
        <v>6135.885834606596</v>
      </c>
      <c r="K10" s="22">
        <v>5738.020441947058</v>
      </c>
      <c r="L10" s="22">
        <v>5494.3898338884155</v>
      </c>
      <c r="M10" s="22">
        <v>5235.640973906928</v>
      </c>
      <c r="N10" s="22">
        <v>4961.973299796815</v>
      </c>
      <c r="O10" s="22">
        <v>4701.212719456222</v>
      </c>
      <c r="P10" s="22">
        <v>4483.105813453729</v>
      </c>
      <c r="Q10" s="22">
        <v>4355.214160106981</v>
      </c>
      <c r="R10" s="22">
        <v>4310.318978385997</v>
      </c>
      <c r="S10" s="22">
        <v>4284.966532696624</v>
      </c>
      <c r="T10" s="22">
        <v>4340.9500222159095</v>
      </c>
      <c r="U10" s="22">
        <v>4452.934343671371</v>
      </c>
      <c r="V10" s="22">
        <v>4656.634036843459</v>
      </c>
      <c r="W10" s="22">
        <v>4914.125571600506</v>
      </c>
      <c r="X10" s="22">
        <v>5086.591571955794</v>
      </c>
      <c r="Y10" s="22">
        <v>5192.623108814161</v>
      </c>
      <c r="Z10" s="22">
        <v>5216.720397081204</v>
      </c>
      <c r="AA10" s="22">
        <v>5248.266253402004</v>
      </c>
      <c r="AB10" s="22">
        <v>5351.1414703866</v>
      </c>
      <c r="AC10" s="22">
        <v>5499.47983324529</v>
      </c>
      <c r="AD10" s="22">
        <v>5643.5779751746595</v>
      </c>
      <c r="AE10" s="22">
        <v>5818.662680480163</v>
      </c>
      <c r="AF10" s="22">
        <v>5881.030347216652</v>
      </c>
      <c r="AG10" s="22">
        <v>5927.93291369252</v>
      </c>
      <c r="AH10" s="22">
        <v>6031.558190207559</v>
      </c>
      <c r="AI10" s="22">
        <v>6076.119530403433</v>
      </c>
      <c r="AJ10" s="22">
        <v>6071.502111906779</v>
      </c>
      <c r="AK10" s="22">
        <v>5983.008094127252</v>
      </c>
      <c r="AL10" s="22">
        <v>6003.376762763195</v>
      </c>
      <c r="AM10" s="22">
        <v>6125.094515697516</v>
      </c>
      <c r="AN10" s="22">
        <v>6194.837045215985</v>
      </c>
      <c r="AO10" s="22">
        <v>6343.114709615565</v>
      </c>
      <c r="AP10" s="22">
        <v>6441.363836895063</v>
      </c>
      <c r="AQ10" s="22">
        <v>6692.43867740324</v>
      </c>
      <c r="AR10" s="22">
        <v>6899.901675040208</v>
      </c>
      <c r="AS10" s="22">
        <v>6933.45491611589</v>
      </c>
      <c r="AT10" s="22">
        <v>6991.669074007503</v>
      </c>
      <c r="AU10" s="22">
        <v>7089.155134943893</v>
      </c>
      <c r="AV10" s="22">
        <v>7295.170040770641</v>
      </c>
      <c r="AW10" s="22">
        <v>7687.126004875307</v>
      </c>
      <c r="AX10" s="22">
        <v>8082.984012779963</v>
      </c>
      <c r="AY10" s="22">
        <v>8361.650638558283</v>
      </c>
      <c r="AZ10" s="22">
        <v>8565.445715023261</v>
      </c>
      <c r="BA10" s="22">
        <v>8729.431273519907</v>
      </c>
      <c r="BB10" s="22">
        <v>8901.129871927866</v>
      </c>
      <c r="BC10" s="22">
        <v>9033.756005085266</v>
      </c>
      <c r="BD10" s="22">
        <v>9244.717835329557</v>
      </c>
      <c r="BE10" s="22">
        <v>9557.947897967335</v>
      </c>
      <c r="BF10" s="22">
        <v>9898.14541886726</v>
      </c>
      <c r="BG10" s="22">
        <v>10325.81809055449</v>
      </c>
      <c r="BH10" s="22">
        <v>10843.315810517468</v>
      </c>
      <c r="BI10" s="22">
        <v>11360.67045554111</v>
      </c>
      <c r="BJ10" s="22">
        <v>11833.216630928215</v>
      </c>
      <c r="BK10" s="22">
        <v>12285.723643600264</v>
      </c>
      <c r="BL10" s="22">
        <v>12734.861891791657</v>
      </c>
      <c r="BM10" s="22">
        <v>13261.477387433943</v>
      </c>
      <c r="BN10" s="22">
        <v>13810.200129005274</v>
      </c>
      <c r="BO10" s="22">
        <v>14257.07085618845</v>
      </c>
      <c r="BP10" s="22">
        <v>14612.208869238111</v>
      </c>
      <c r="BQ10" s="22">
        <v>14949.445172454265</v>
      </c>
      <c r="BR10" s="22">
        <v>15334.789340120062</v>
      </c>
      <c r="BS10" s="22">
        <v>15785.826582960783</v>
      </c>
      <c r="BT10" s="22">
        <v>16122.60331212938</v>
      </c>
      <c r="BU10" s="22">
        <v>16508.3420197794</v>
      </c>
      <c r="BV10" s="22">
        <v>16928.167247824433</v>
      </c>
      <c r="BW10" s="22">
        <v>17240.361101053102</v>
      </c>
      <c r="BX10" s="22">
        <v>17659.35822869169</v>
      </c>
      <c r="BY10" s="22">
        <v>17951.551939643305</v>
      </c>
      <c r="BZ10" s="22">
        <v>18338.036371219543</v>
      </c>
      <c r="CA10" s="22">
        <v>18758.884801861015</v>
      </c>
      <c r="CB10" s="22">
        <v>19206.496917366192</v>
      </c>
      <c r="CC10" s="22">
        <v>19631.550884103206</v>
      </c>
      <c r="CD10" s="22">
        <v>20046.37282487581</v>
      </c>
      <c r="CE10" s="22">
        <v>20585.552901554056</v>
      </c>
      <c r="CF10" s="22">
        <v>21292.767991072495</v>
      </c>
      <c r="CG10" s="22">
        <v>22040.2088165646</v>
      </c>
      <c r="CH10" s="22">
        <v>22810.845124645522</v>
      </c>
      <c r="CI10" s="22">
        <v>23604.321395769053</v>
      </c>
      <c r="CJ10" s="22">
        <v>24386.99334117083</v>
      </c>
      <c r="CK10" s="22">
        <v>25160.30471705686</v>
      </c>
      <c r="CL10" s="22">
        <v>25929.861459686457</v>
      </c>
      <c r="CM10" s="22">
        <v>26703.571711160926</v>
      </c>
      <c r="CN10" s="22">
        <v>27521.062894071274</v>
      </c>
      <c r="CP10" s="3">
        <v>166.45993942199993</v>
      </c>
      <c r="CR10">
        <v>27521.062894071274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</row>
    <row r="11" spans="1:106" ht="12.75">
      <c r="A11" t="s">
        <v>10</v>
      </c>
      <c r="B11" s="22">
        <v>12493.903679177181</v>
      </c>
      <c r="C11" s="22">
        <v>12347.994876631545</v>
      </c>
      <c r="D11" s="22">
        <v>12387.976910334019</v>
      </c>
      <c r="E11" s="22">
        <v>12634.74103928211</v>
      </c>
      <c r="F11" s="22">
        <v>13123.706503302736</v>
      </c>
      <c r="G11" s="22">
        <v>13844.849823000195</v>
      </c>
      <c r="H11" s="22">
        <v>14806.679814482835</v>
      </c>
      <c r="I11" s="22">
        <v>15877.217688405159</v>
      </c>
      <c r="J11" s="22">
        <v>16938.238851095586</v>
      </c>
      <c r="K11" s="22">
        <v>17874.095798932587</v>
      </c>
      <c r="L11" s="22">
        <v>18605.751502376723</v>
      </c>
      <c r="M11" s="22">
        <v>19278.010028180557</v>
      </c>
      <c r="N11" s="22">
        <v>19991.847988633614</v>
      </c>
      <c r="O11" s="22">
        <v>20901.12358298828</v>
      </c>
      <c r="P11" s="22">
        <v>21815.240270618287</v>
      </c>
      <c r="Q11" s="22">
        <v>22607.51729298152</v>
      </c>
      <c r="R11" s="22">
        <v>23554.99042015759</v>
      </c>
      <c r="S11" s="22">
        <v>24534.3043833917</v>
      </c>
      <c r="T11" s="22">
        <v>25758.07992412094</v>
      </c>
      <c r="U11" s="22">
        <v>26767.96169169919</v>
      </c>
      <c r="V11" s="22">
        <v>27428.404715620865</v>
      </c>
      <c r="W11" s="22">
        <v>27886.940584796565</v>
      </c>
      <c r="X11" s="22">
        <v>28265.262293187774</v>
      </c>
      <c r="Y11" s="22">
        <v>28711.099812047527</v>
      </c>
      <c r="Z11" s="22">
        <v>29228.669001202314</v>
      </c>
      <c r="AA11" s="22">
        <v>29749.877707169857</v>
      </c>
      <c r="AB11" s="22">
        <v>30256.9222899692</v>
      </c>
      <c r="AC11" s="22">
        <v>30935.14920965765</v>
      </c>
      <c r="AD11" s="22">
        <v>31957.055203667907</v>
      </c>
      <c r="AE11" s="22">
        <v>32712.157631544076</v>
      </c>
      <c r="AF11" s="22">
        <v>33288.09259819874</v>
      </c>
      <c r="AG11" s="22">
        <v>33665.90095702143</v>
      </c>
      <c r="AH11" s="22">
        <v>33547.98474917124</v>
      </c>
      <c r="AI11" s="22">
        <v>33458.104385247534</v>
      </c>
      <c r="AJ11" s="22">
        <v>33538.7096695128</v>
      </c>
      <c r="AK11" s="22">
        <v>33515.756550435115</v>
      </c>
      <c r="AL11" s="22">
        <v>33527.482733253164</v>
      </c>
      <c r="AM11" s="22">
        <v>33675.53237273567</v>
      </c>
      <c r="AN11" s="22">
        <v>33749.91540893409</v>
      </c>
      <c r="AO11" s="22">
        <v>33790.340277154464</v>
      </c>
      <c r="AP11" s="22">
        <v>33901.44661151596</v>
      </c>
      <c r="AQ11" s="22">
        <v>33637.626302123506</v>
      </c>
      <c r="AR11" s="22">
        <v>33459.9076901421</v>
      </c>
      <c r="AS11" s="22">
        <v>33388.48910667183</v>
      </c>
      <c r="AT11" s="22">
        <v>33351.42733626576</v>
      </c>
      <c r="AU11" s="22">
        <v>33569.987325366536</v>
      </c>
      <c r="AV11" s="22">
        <v>33950.08225223072</v>
      </c>
      <c r="AW11" s="22">
        <v>34481.4103380628</v>
      </c>
      <c r="AX11" s="22">
        <v>35041.774641339536</v>
      </c>
      <c r="AY11" s="22">
        <v>35562.951380484126</v>
      </c>
      <c r="AZ11" s="22">
        <v>35985.691929562934</v>
      </c>
      <c r="BA11" s="22">
        <v>36199.79536746442</v>
      </c>
      <c r="BB11" s="22">
        <v>35965.91574856592</v>
      </c>
      <c r="BC11" s="22">
        <v>35781.85266242992</v>
      </c>
      <c r="BD11" s="22">
        <v>35594.80819995364</v>
      </c>
      <c r="BE11" s="22">
        <v>35350.88347704391</v>
      </c>
      <c r="BF11" s="22">
        <v>35080.475181522044</v>
      </c>
      <c r="BG11" s="22">
        <v>34936.14497590965</v>
      </c>
      <c r="BH11" s="22">
        <v>34874.491316649466</v>
      </c>
      <c r="BI11" s="22">
        <v>34870.51144719238</v>
      </c>
      <c r="BJ11" s="22">
        <v>34924.126390681704</v>
      </c>
      <c r="BK11" s="22">
        <v>34957.76018942688</v>
      </c>
      <c r="BL11" s="22">
        <v>35031.40140729275</v>
      </c>
      <c r="BM11" s="22">
        <v>35133.0794092858</v>
      </c>
      <c r="BN11" s="22">
        <v>35176.78181705906</v>
      </c>
      <c r="BO11" s="22">
        <v>35047.06421033683</v>
      </c>
      <c r="BP11" s="22">
        <v>34901.31054090257</v>
      </c>
      <c r="BQ11" s="22">
        <v>34752.80302369135</v>
      </c>
      <c r="BR11" s="22">
        <v>34603.40607664163</v>
      </c>
      <c r="BS11" s="22">
        <v>34417.84149002773</v>
      </c>
      <c r="BT11" s="22">
        <v>34104.93988480058</v>
      </c>
      <c r="BU11" s="22">
        <v>33960.14992105814</v>
      </c>
      <c r="BV11" s="22">
        <v>33865.27709155043</v>
      </c>
      <c r="BW11" s="22">
        <v>33541.53873334375</v>
      </c>
      <c r="BX11" s="22">
        <v>33283.78553890677</v>
      </c>
      <c r="BY11" s="22">
        <v>33094.12731855412</v>
      </c>
      <c r="BZ11" s="22">
        <v>32859.46545269405</v>
      </c>
      <c r="CA11" s="22">
        <v>32675.131588763663</v>
      </c>
      <c r="CB11" s="22">
        <v>32524.71640438297</v>
      </c>
      <c r="CC11" s="22">
        <v>32349.86540446018</v>
      </c>
      <c r="CD11" s="22">
        <v>32218.15927331042</v>
      </c>
      <c r="CE11" s="22">
        <v>32053.219868903012</v>
      </c>
      <c r="CF11" s="22">
        <v>32045.881602634985</v>
      </c>
      <c r="CG11" s="22">
        <v>32086.762468182715</v>
      </c>
      <c r="CH11" s="22">
        <v>32129.680748593077</v>
      </c>
      <c r="CI11" s="22">
        <v>32149.90916611474</v>
      </c>
      <c r="CJ11" s="22">
        <v>32135.80897659243</v>
      </c>
      <c r="CK11" s="22">
        <v>32094.381854452553</v>
      </c>
      <c r="CL11" s="22">
        <v>32036.064027187098</v>
      </c>
      <c r="CM11" s="22">
        <v>31972.279873197458</v>
      </c>
      <c r="CN11" s="22">
        <v>31899.587317812613</v>
      </c>
      <c r="CP11" s="3">
        <v>625.32</v>
      </c>
      <c r="CR11">
        <v>31899.587317812613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</row>
    <row r="12" spans="1:106" ht="12.75">
      <c r="A12" t="s">
        <v>11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P12" s="3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</row>
    <row r="13" spans="1:106" ht="12.75">
      <c r="A13" t="s">
        <v>12</v>
      </c>
      <c r="B13" s="22">
        <v>85294.75893454225</v>
      </c>
      <c r="C13" s="22">
        <v>86529.4005593515</v>
      </c>
      <c r="D13" s="22">
        <v>86796.68000298382</v>
      </c>
      <c r="E13" s="22">
        <v>87504.31929746522</v>
      </c>
      <c r="F13" s="22">
        <v>89971.8424418128</v>
      </c>
      <c r="G13" s="22">
        <v>93685.82061295444</v>
      </c>
      <c r="H13" s="22">
        <v>98993.88650026848</v>
      </c>
      <c r="I13" s="22">
        <v>105028.26031873707</v>
      </c>
      <c r="J13" s="22">
        <v>110972.31748405463</v>
      </c>
      <c r="K13" s="22">
        <v>116334.08061431757</v>
      </c>
      <c r="L13" s="22">
        <v>121427.41756050136</v>
      </c>
      <c r="M13" s="22">
        <v>126095.86138325676</v>
      </c>
      <c r="N13" s="22">
        <v>130161.16213075744</v>
      </c>
      <c r="O13" s="22">
        <v>134843.10415472725</v>
      </c>
      <c r="P13" s="22">
        <v>139656.45521857997</v>
      </c>
      <c r="Q13" s="22">
        <v>144768.3893407986</v>
      </c>
      <c r="R13" s="22">
        <v>151012.78979496277</v>
      </c>
      <c r="S13" s="22">
        <v>157317.94544027105</v>
      </c>
      <c r="T13" s="22">
        <v>165452.6735847508</v>
      </c>
      <c r="U13" s="22">
        <v>174026.95597722143</v>
      </c>
      <c r="V13" s="22">
        <v>181565.82833199494</v>
      </c>
      <c r="W13" s="22">
        <v>187157.16339339776</v>
      </c>
      <c r="X13" s="22">
        <v>190629.26091028634</v>
      </c>
      <c r="Y13" s="22">
        <v>193729.69053302507</v>
      </c>
      <c r="Z13" s="22">
        <v>196422.50496666564</v>
      </c>
      <c r="AA13" s="22">
        <v>199553.0078710831</v>
      </c>
      <c r="AB13" s="22">
        <v>203970.5657288392</v>
      </c>
      <c r="AC13" s="22">
        <v>210195.32337538054</v>
      </c>
      <c r="AD13" s="22">
        <v>217324.97857623117</v>
      </c>
      <c r="AE13" s="22">
        <v>223862.0833943804</v>
      </c>
      <c r="AF13" s="22">
        <v>228539.68462935498</v>
      </c>
      <c r="AG13" s="22">
        <v>230861.35424277396</v>
      </c>
      <c r="AH13" s="22">
        <v>230461.63585489814</v>
      </c>
      <c r="AI13" s="22">
        <v>228741.3399462561</v>
      </c>
      <c r="AJ13" s="22">
        <v>226933.35559919602</v>
      </c>
      <c r="AK13" s="22">
        <v>224165.67337266187</v>
      </c>
      <c r="AL13" s="22">
        <v>222191.23535725227</v>
      </c>
      <c r="AM13" s="22">
        <v>221737.43597270056</v>
      </c>
      <c r="AN13" s="22">
        <v>220641.9431897732</v>
      </c>
      <c r="AO13" s="22">
        <v>219279.46136844304</v>
      </c>
      <c r="AP13" s="22">
        <v>217708.21155072845</v>
      </c>
      <c r="AQ13" s="22">
        <v>215183.81224711318</v>
      </c>
      <c r="AR13" s="22">
        <v>213387.71635555272</v>
      </c>
      <c r="AS13" s="22">
        <v>211584.3070747297</v>
      </c>
      <c r="AT13" s="22">
        <v>211129.67942009252</v>
      </c>
      <c r="AU13" s="22">
        <v>211552.6707552248</v>
      </c>
      <c r="AV13" s="22">
        <v>211897.4160213814</v>
      </c>
      <c r="AW13" s="22">
        <v>213011.3375906432</v>
      </c>
      <c r="AX13" s="22">
        <v>213918.55619446514</v>
      </c>
      <c r="AY13" s="22">
        <v>214035.56389362842</v>
      </c>
      <c r="AZ13" s="22">
        <v>213827.69868655913</v>
      </c>
      <c r="BA13" s="22">
        <v>213571.21338843563</v>
      </c>
      <c r="BB13" s="22">
        <v>211786.42971621337</v>
      </c>
      <c r="BC13" s="22">
        <v>209911.0433190919</v>
      </c>
      <c r="BD13" s="22">
        <v>208003.91904503407</v>
      </c>
      <c r="BE13" s="22">
        <v>205518.1508062104</v>
      </c>
      <c r="BF13" s="22">
        <v>202573.93329056873</v>
      </c>
      <c r="BG13" s="22">
        <v>199713.33176207502</v>
      </c>
      <c r="BH13" s="22">
        <v>196695.9263545411</v>
      </c>
      <c r="BI13" s="22">
        <v>193649.371698028</v>
      </c>
      <c r="BJ13" s="22">
        <v>190992.1232046185</v>
      </c>
      <c r="BK13" s="22">
        <v>188604.26215116787</v>
      </c>
      <c r="BL13" s="22">
        <v>186621.3450264698</v>
      </c>
      <c r="BM13" s="22">
        <v>185163.1118214976</v>
      </c>
      <c r="BN13" s="22">
        <v>183931.17989848668</v>
      </c>
      <c r="BO13" s="22">
        <v>182506.5437122084</v>
      </c>
      <c r="BP13" s="22">
        <v>181276.31343155884</v>
      </c>
      <c r="BQ13" s="22">
        <v>180367.1601632106</v>
      </c>
      <c r="BR13" s="22">
        <v>179939.70068100924</v>
      </c>
      <c r="BS13" s="22">
        <v>179572.3088002563</v>
      </c>
      <c r="BT13" s="22">
        <v>179298.027333149</v>
      </c>
      <c r="BU13" s="22">
        <v>179024.84068650816</v>
      </c>
      <c r="BV13" s="22">
        <v>178605.60112814803</v>
      </c>
      <c r="BW13" s="22">
        <v>177825.81549163518</v>
      </c>
      <c r="BX13" s="22">
        <v>177471.7564241734</v>
      </c>
      <c r="BY13" s="22">
        <v>177311.63869134287</v>
      </c>
      <c r="BZ13" s="22">
        <v>177072.64663970072</v>
      </c>
      <c r="CA13" s="22">
        <v>176930.28251066495</v>
      </c>
      <c r="CB13" s="22">
        <v>176912.98503520657</v>
      </c>
      <c r="CC13" s="22">
        <v>176741.0043884623</v>
      </c>
      <c r="CD13" s="22">
        <v>176672.75594495752</v>
      </c>
      <c r="CE13" s="22">
        <v>176632.9831743418</v>
      </c>
      <c r="CF13" s="22">
        <v>176778.87882566382</v>
      </c>
      <c r="CG13" s="22">
        <v>177021.6592636709</v>
      </c>
      <c r="CH13" s="22">
        <v>177382.7079855307</v>
      </c>
      <c r="CI13" s="22">
        <v>177687.46307721813</v>
      </c>
      <c r="CJ13" s="22">
        <v>177962.52503552017</v>
      </c>
      <c r="CK13" s="22">
        <v>178206.7198402066</v>
      </c>
      <c r="CL13" s="22">
        <v>178423.5228908381</v>
      </c>
      <c r="CM13" s="22">
        <v>178627.01374758047</v>
      </c>
      <c r="CN13" s="22">
        <v>178831.23246996297</v>
      </c>
      <c r="CP13" s="3">
        <v>3956.9507767969512</v>
      </c>
      <c r="CR13">
        <v>178831.23246996297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</row>
    <row r="14" spans="1:106" ht="12.75">
      <c r="A14" t="s">
        <v>13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3.732787779186878</v>
      </c>
      <c r="N14" s="22">
        <v>98.20865512490734</v>
      </c>
      <c r="O14" s="22">
        <v>478.23573180330897</v>
      </c>
      <c r="P14" s="22">
        <v>2119.5445190401447</v>
      </c>
      <c r="Q14" s="22">
        <v>6061.5179171374375</v>
      </c>
      <c r="R14" s="22">
        <v>14072.500811167669</v>
      </c>
      <c r="S14" s="22">
        <v>27497.795716510118</v>
      </c>
      <c r="T14" s="22">
        <v>45087.118723807085</v>
      </c>
      <c r="U14" s="22">
        <v>69419.1722880928</v>
      </c>
      <c r="V14" s="22">
        <v>105821.65764894444</v>
      </c>
      <c r="W14" s="22">
        <v>152436.783460801</v>
      </c>
      <c r="X14" s="22">
        <v>202608.19520892945</v>
      </c>
      <c r="Y14" s="22">
        <v>251012.67701586275</v>
      </c>
      <c r="Z14" s="22">
        <v>294906.3250566929</v>
      </c>
      <c r="AA14" s="22">
        <v>330186.04961687187</v>
      </c>
      <c r="AB14" s="22">
        <v>355142.3622405238</v>
      </c>
      <c r="AC14" s="22">
        <v>376143.40021508967</v>
      </c>
      <c r="AD14" s="22">
        <v>394692.8160391811</v>
      </c>
      <c r="AE14" s="22">
        <v>403150.0453998076</v>
      </c>
      <c r="AF14" s="22">
        <v>407521.8864397131</v>
      </c>
      <c r="AG14" s="22">
        <v>413990.9429253583</v>
      </c>
      <c r="AH14" s="22">
        <v>417964.46474376187</v>
      </c>
      <c r="AI14" s="22">
        <v>425473.2752152899</v>
      </c>
      <c r="AJ14" s="22">
        <v>435717.4362650735</v>
      </c>
      <c r="AK14" s="22">
        <v>441775.2706501398</v>
      </c>
      <c r="AL14" s="22">
        <v>444364.9523178992</v>
      </c>
      <c r="AM14" s="22">
        <v>446226.4669654678</v>
      </c>
      <c r="AN14" s="22">
        <v>451901.2877667622</v>
      </c>
      <c r="AO14" s="22">
        <v>454838.5096736814</v>
      </c>
      <c r="AP14" s="22">
        <v>452407.6432925073</v>
      </c>
      <c r="AQ14" s="22">
        <v>446754.07032143354</v>
      </c>
      <c r="AR14" s="22">
        <v>438271.29441767174</v>
      </c>
      <c r="AS14" s="22">
        <v>434906.7470690455</v>
      </c>
      <c r="AT14" s="22">
        <v>437092.2555729705</v>
      </c>
      <c r="AU14" s="22">
        <v>435855.8977537189</v>
      </c>
      <c r="AV14" s="22">
        <v>427645.4423203652</v>
      </c>
      <c r="AW14" s="22">
        <v>412277.5518133216</v>
      </c>
      <c r="AX14" s="22">
        <v>396779.2634094452</v>
      </c>
      <c r="AY14" s="22">
        <v>379524.42140691134</v>
      </c>
      <c r="AZ14" s="22">
        <v>364502.5387853532</v>
      </c>
      <c r="BA14" s="22">
        <v>350471.05598801037</v>
      </c>
      <c r="BB14" s="22">
        <v>331024.9900927391</v>
      </c>
      <c r="BC14" s="22">
        <v>312118.91032492125</v>
      </c>
      <c r="BD14" s="22">
        <v>290891.60915331135</v>
      </c>
      <c r="BE14" s="22">
        <v>267201.03156578727</v>
      </c>
      <c r="BF14" s="22">
        <v>243223.34759024496</v>
      </c>
      <c r="BG14" s="22">
        <v>218051.37081540277</v>
      </c>
      <c r="BH14" s="22">
        <v>193935.5451436521</v>
      </c>
      <c r="BI14" s="22">
        <v>172602.231752056</v>
      </c>
      <c r="BJ14" s="22">
        <v>154506.5161506587</v>
      </c>
      <c r="BK14" s="22">
        <v>137116.8610018003</v>
      </c>
      <c r="BL14" s="22">
        <v>119831.28368744635</v>
      </c>
      <c r="BM14" s="22">
        <v>103185.16731873815</v>
      </c>
      <c r="BN14" s="22">
        <v>87774.13476839822</v>
      </c>
      <c r="BO14" s="22">
        <v>74045.93192439085</v>
      </c>
      <c r="BP14" s="22">
        <v>62021.025440500234</v>
      </c>
      <c r="BQ14" s="22">
        <v>51636.33022516509</v>
      </c>
      <c r="BR14" s="22">
        <v>43646.254996586096</v>
      </c>
      <c r="BS14" s="22">
        <v>36792.200845477906</v>
      </c>
      <c r="BT14" s="22">
        <v>32287.285582402765</v>
      </c>
      <c r="BU14" s="22">
        <v>27545.610072548505</v>
      </c>
      <c r="BV14" s="22">
        <v>23508.130407973476</v>
      </c>
      <c r="BW14" s="22">
        <v>19709.386297899637</v>
      </c>
      <c r="BX14" s="22">
        <v>16813.45629671529</v>
      </c>
      <c r="BY14" s="22">
        <v>14814.536817073975</v>
      </c>
      <c r="BZ14" s="22">
        <v>12955.538435210245</v>
      </c>
      <c r="CA14" s="22">
        <v>11166.041371667021</v>
      </c>
      <c r="CB14" s="22">
        <v>9681.873807805416</v>
      </c>
      <c r="CC14" s="22">
        <v>8353.718458465455</v>
      </c>
      <c r="CD14" s="22">
        <v>7409.944249434184</v>
      </c>
      <c r="CE14" s="22">
        <v>6693.933985173973</v>
      </c>
      <c r="CF14" s="22">
        <v>6008.5483768298745</v>
      </c>
      <c r="CG14" s="22">
        <v>5350.53868814926</v>
      </c>
      <c r="CH14" s="22">
        <v>4841.095000787588</v>
      </c>
      <c r="CI14" s="22">
        <v>4317.059951778416</v>
      </c>
      <c r="CJ14" s="22">
        <v>3889.4091713804455</v>
      </c>
      <c r="CK14" s="22">
        <v>3455.219643646188</v>
      </c>
      <c r="CL14" s="22">
        <v>3008.4613747185895</v>
      </c>
      <c r="CM14" s="22">
        <v>2546.5478530656205</v>
      </c>
      <c r="CN14" s="22">
        <v>2075.252853385072</v>
      </c>
      <c r="CP14" s="3">
        <v>4809.669563790127</v>
      </c>
      <c r="CR14">
        <v>2075.252853385072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</row>
    <row r="15" spans="1:106" ht="12.75">
      <c r="A15" t="s">
        <v>14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3.732787779186878</v>
      </c>
      <c r="N15" s="22">
        <v>98.20865512457905</v>
      </c>
      <c r="O15" s="22">
        <v>468.0429693227069</v>
      </c>
      <c r="P15" s="22">
        <v>2081.431714749811</v>
      </c>
      <c r="Q15" s="22">
        <v>5889.901180021528</v>
      </c>
      <c r="R15" s="22">
        <v>13683.288394747322</v>
      </c>
      <c r="S15" s="22">
        <v>26767.566856470326</v>
      </c>
      <c r="T15" s="22">
        <v>43914.6410407825</v>
      </c>
      <c r="U15" s="22">
        <v>67711.41061611827</v>
      </c>
      <c r="V15" s="22">
        <v>102941.28830464066</v>
      </c>
      <c r="W15" s="22">
        <v>148288.28779497903</v>
      </c>
      <c r="X15" s="22">
        <v>197218.32307256013</v>
      </c>
      <c r="Y15" s="22">
        <v>244081.70394643262</v>
      </c>
      <c r="Z15" s="22">
        <v>286815.9275984984</v>
      </c>
      <c r="AA15" s="22">
        <v>321023.7770307374</v>
      </c>
      <c r="AB15" s="22">
        <v>344112.0465863946</v>
      </c>
      <c r="AC15" s="22">
        <v>362656.7004786778</v>
      </c>
      <c r="AD15" s="22">
        <v>378390.96428591595</v>
      </c>
      <c r="AE15" s="22">
        <v>383568.8022066566</v>
      </c>
      <c r="AF15" s="22">
        <v>384989.2831908717</v>
      </c>
      <c r="AG15" s="22">
        <v>389298.59220601234</v>
      </c>
      <c r="AH15" s="22">
        <v>392050.774112929</v>
      </c>
      <c r="AI15" s="22">
        <v>399136.9780238858</v>
      </c>
      <c r="AJ15" s="22">
        <v>407764.1325985434</v>
      </c>
      <c r="AK15" s="22">
        <v>411375.9629483492</v>
      </c>
      <c r="AL15" s="22">
        <v>411038.321123371</v>
      </c>
      <c r="AM15" s="22">
        <v>409725.4988606785</v>
      </c>
      <c r="AN15" s="22">
        <v>415140.62814948487</v>
      </c>
      <c r="AO15" s="22">
        <v>418710.1442613391</v>
      </c>
      <c r="AP15" s="22">
        <v>415919.9962268438</v>
      </c>
      <c r="AQ15" s="22">
        <v>409465.34920616075</v>
      </c>
      <c r="AR15" s="22">
        <v>400362.80123072607</v>
      </c>
      <c r="AS15" s="22">
        <v>396363.14154468797</v>
      </c>
      <c r="AT15" s="22">
        <v>398234.8188182825</v>
      </c>
      <c r="AU15" s="22">
        <v>396800.50740389805</v>
      </c>
      <c r="AV15" s="22">
        <v>388592.9700458264</v>
      </c>
      <c r="AW15" s="22">
        <v>374089.08636336174</v>
      </c>
      <c r="AX15" s="22">
        <v>359814.1048981584</v>
      </c>
      <c r="AY15" s="22">
        <v>344104.9471293449</v>
      </c>
      <c r="AZ15" s="22">
        <v>330621.9481747012</v>
      </c>
      <c r="BA15" s="22">
        <v>317554.5499618075</v>
      </c>
      <c r="BB15" s="22">
        <v>299054.7037154016</v>
      </c>
      <c r="BC15" s="22">
        <v>281244.89275894634</v>
      </c>
      <c r="BD15" s="22">
        <v>261527.55104251622</v>
      </c>
      <c r="BE15" s="22">
        <v>239562.99779672068</v>
      </c>
      <c r="BF15" s="22">
        <v>217285.15951371405</v>
      </c>
      <c r="BG15" s="22">
        <v>193855.44046580282</v>
      </c>
      <c r="BH15" s="22">
        <v>171687.2384347426</v>
      </c>
      <c r="BI15" s="22">
        <v>152390.20177156766</v>
      </c>
      <c r="BJ15" s="22">
        <v>136251.80935559748</v>
      </c>
      <c r="BK15" s="22">
        <v>120459.31280463561</v>
      </c>
      <c r="BL15" s="22">
        <v>104521.18157833442</v>
      </c>
      <c r="BM15" s="22">
        <v>89117.9182873778</v>
      </c>
      <c r="BN15" s="22">
        <v>74905.69332027774</v>
      </c>
      <c r="BO15" s="22">
        <v>62371.0061834588</v>
      </c>
      <c r="BP15" s="22">
        <v>51477.82528997443</v>
      </c>
      <c r="BQ15" s="22">
        <v>42205.63099804761</v>
      </c>
      <c r="BR15" s="22">
        <v>35293.69419206407</v>
      </c>
      <c r="BS15" s="22">
        <v>29453.247240276014</v>
      </c>
      <c r="BT15" s="22">
        <v>25745.132039584245</v>
      </c>
      <c r="BU15" s="22">
        <v>21698.493109041952</v>
      </c>
      <c r="BV15" s="22">
        <v>18363.642303112807</v>
      </c>
      <c r="BW15" s="22">
        <v>15392.42003717909</v>
      </c>
      <c r="BX15" s="22">
        <v>13216.198165190997</v>
      </c>
      <c r="BY15" s="22">
        <v>11831.524238381211</v>
      </c>
      <c r="BZ15" s="22">
        <v>10535.080226577506</v>
      </c>
      <c r="CA15" s="22">
        <v>9263.118901217029</v>
      </c>
      <c r="CB15" s="22">
        <v>8218.233832417134</v>
      </c>
      <c r="CC15" s="22">
        <v>7268.817791082396</v>
      </c>
      <c r="CD15" s="22">
        <v>6629.920700924882</v>
      </c>
      <c r="CE15" s="22">
        <v>6110.869938271798</v>
      </c>
      <c r="CF15" s="22">
        <v>5586.53204536436</v>
      </c>
      <c r="CG15" s="22">
        <v>5095.030246763279</v>
      </c>
      <c r="CH15" s="22">
        <v>4749.403989163698</v>
      </c>
      <c r="CI15" s="22">
        <v>4317.059951778416</v>
      </c>
      <c r="CJ15" s="22">
        <v>3889.4091713804455</v>
      </c>
      <c r="CK15" s="22">
        <v>3455.219643646188</v>
      </c>
      <c r="CL15" s="22">
        <v>3008.4613747185895</v>
      </c>
      <c r="CM15" s="22">
        <v>2546.5478530656205</v>
      </c>
      <c r="CN15" s="22">
        <v>2075.252853385072</v>
      </c>
      <c r="CP15" s="3">
        <v>4463.165744467787</v>
      </c>
      <c r="CR15">
        <v>2075.252853385072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</row>
    <row r="16" spans="1:106" ht="12.75">
      <c r="A16" t="s">
        <v>15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P16" s="3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</row>
    <row r="17" spans="1:106" ht="12.75">
      <c r="A17" t="s">
        <v>16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3.282834692329305E-10</v>
      </c>
      <c r="O17" s="22">
        <v>10.192762480602076</v>
      </c>
      <c r="P17" s="22">
        <v>38.11280429033379</v>
      </c>
      <c r="Q17" s="22">
        <v>171.6167371159099</v>
      </c>
      <c r="R17" s="22">
        <v>389.21241642034687</v>
      </c>
      <c r="S17" s="22">
        <v>730.228860039792</v>
      </c>
      <c r="T17" s="22">
        <v>1172.4776830245803</v>
      </c>
      <c r="U17" s="22">
        <v>1707.7616719745224</v>
      </c>
      <c r="V17" s="22">
        <v>2880.3693443037705</v>
      </c>
      <c r="W17" s="22">
        <v>4148.495665821983</v>
      </c>
      <c r="X17" s="22">
        <v>5389.872136369323</v>
      </c>
      <c r="Y17" s="22">
        <v>6930.9730694301115</v>
      </c>
      <c r="Z17" s="22">
        <v>8090.397458194446</v>
      </c>
      <c r="AA17" s="22">
        <v>9162.272586134513</v>
      </c>
      <c r="AB17" s="22">
        <v>11030.315654129183</v>
      </c>
      <c r="AC17" s="22">
        <v>13486.699736411876</v>
      </c>
      <c r="AD17" s="22">
        <v>16301.851753265153</v>
      </c>
      <c r="AE17" s="22">
        <v>19581.243193151022</v>
      </c>
      <c r="AF17" s="22">
        <v>22532.603248841413</v>
      </c>
      <c r="AG17" s="22">
        <v>24692.35071934599</v>
      </c>
      <c r="AH17" s="22">
        <v>25913.690630832843</v>
      </c>
      <c r="AI17" s="22">
        <v>26336.297191404108</v>
      </c>
      <c r="AJ17" s="22">
        <v>27953.30366653003</v>
      </c>
      <c r="AK17" s="22">
        <v>30399.307701790596</v>
      </c>
      <c r="AL17" s="22">
        <v>33326.63119452818</v>
      </c>
      <c r="AM17" s="22">
        <v>36500.96810478924</v>
      </c>
      <c r="AN17" s="22">
        <v>36760.65961727733</v>
      </c>
      <c r="AO17" s="22">
        <v>36128.3654123423</v>
      </c>
      <c r="AP17" s="22">
        <v>36487.647065663456</v>
      </c>
      <c r="AQ17" s="22">
        <v>37288.72111527279</v>
      </c>
      <c r="AR17" s="22">
        <v>37908.493186945685</v>
      </c>
      <c r="AS17" s="22">
        <v>38543.605524357525</v>
      </c>
      <c r="AT17" s="22">
        <v>38857.436754688</v>
      </c>
      <c r="AU17" s="22">
        <v>39055.39034982087</v>
      </c>
      <c r="AV17" s="22">
        <v>39052.4722745388</v>
      </c>
      <c r="AW17" s="22">
        <v>38188.46544995983</v>
      </c>
      <c r="AX17" s="22">
        <v>36965.15851128677</v>
      </c>
      <c r="AY17" s="22">
        <v>35419.47427756643</v>
      </c>
      <c r="AZ17" s="22">
        <v>33880.59061065202</v>
      </c>
      <c r="BA17" s="22">
        <v>32916.50602620288</v>
      </c>
      <c r="BB17" s="22">
        <v>31970.28637733752</v>
      </c>
      <c r="BC17" s="22">
        <v>30874.017565974907</v>
      </c>
      <c r="BD17" s="22">
        <v>29364.0581107951</v>
      </c>
      <c r="BE17" s="22">
        <v>27638.033769066595</v>
      </c>
      <c r="BF17" s="22">
        <v>25938.188076530903</v>
      </c>
      <c r="BG17" s="22">
        <v>24195.930349599934</v>
      </c>
      <c r="BH17" s="22">
        <v>22248.306708909484</v>
      </c>
      <c r="BI17" s="22">
        <v>20212.029980488325</v>
      </c>
      <c r="BJ17" s="22">
        <v>18254.706795061204</v>
      </c>
      <c r="BK17" s="22">
        <v>16657.548197164706</v>
      </c>
      <c r="BL17" s="22">
        <v>15310.102109111938</v>
      </c>
      <c r="BM17" s="22">
        <v>14067.249031360345</v>
      </c>
      <c r="BN17" s="22">
        <v>12868.441448120475</v>
      </c>
      <c r="BO17" s="22">
        <v>11674.925740932056</v>
      </c>
      <c r="BP17" s="22">
        <v>10543.200150525803</v>
      </c>
      <c r="BQ17" s="22">
        <v>9430.699227117486</v>
      </c>
      <c r="BR17" s="22">
        <v>8352.560804522032</v>
      </c>
      <c r="BS17" s="22">
        <v>7338.953605201894</v>
      </c>
      <c r="BT17" s="22">
        <v>6542.153542818521</v>
      </c>
      <c r="BU17" s="22">
        <v>5847.1169635065535</v>
      </c>
      <c r="BV17" s="22">
        <v>5144.488104860669</v>
      </c>
      <c r="BW17" s="22">
        <v>4316.9662607205455</v>
      </c>
      <c r="BX17" s="22">
        <v>3597.2581315242915</v>
      </c>
      <c r="BY17" s="22">
        <v>2983.012578692763</v>
      </c>
      <c r="BZ17" s="22">
        <v>2420.458208632738</v>
      </c>
      <c r="CA17" s="22">
        <v>1902.9224704499916</v>
      </c>
      <c r="CB17" s="22">
        <v>1463.639975388282</v>
      </c>
      <c r="CC17" s="22">
        <v>1084.9006673830588</v>
      </c>
      <c r="CD17" s="22">
        <v>780.0235485093015</v>
      </c>
      <c r="CE17" s="22">
        <v>583.0640469021758</v>
      </c>
      <c r="CF17" s="22">
        <v>422.0163314655147</v>
      </c>
      <c r="CG17" s="22">
        <v>255.5084413859816</v>
      </c>
      <c r="CH17" s="22">
        <v>91.69101162389045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P17" s="3">
        <v>346.50381932234274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</row>
    <row r="18" spans="1:106" ht="12.75">
      <c r="A18" t="s">
        <v>17</v>
      </c>
      <c r="B18">
        <v>105003.57271273618</v>
      </c>
      <c r="C18">
        <v>105429.06599271546</v>
      </c>
      <c r="D18">
        <v>117030.17416692607</v>
      </c>
      <c r="E18">
        <v>136132.00049732535</v>
      </c>
      <c r="F18">
        <v>154718.35983308937</v>
      </c>
      <c r="G18">
        <v>167739.39870503935</v>
      </c>
      <c r="H18">
        <v>173893.08526575018</v>
      </c>
      <c r="I18">
        <v>172676.64087839576</v>
      </c>
      <c r="J18">
        <v>170700.92624858464</v>
      </c>
      <c r="K18">
        <v>173089.27327216702</v>
      </c>
      <c r="L18">
        <v>179456.86274817766</v>
      </c>
      <c r="M18">
        <v>187273.54989228016</v>
      </c>
      <c r="N18">
        <v>195234.13348176313</v>
      </c>
      <c r="O18">
        <v>204372.57357172543</v>
      </c>
      <c r="P18">
        <v>214708.84417449814</v>
      </c>
      <c r="Q18">
        <v>224669.3795707533</v>
      </c>
      <c r="R18">
        <v>231269.67814227534</v>
      </c>
      <c r="S18">
        <v>231222.57376910024</v>
      </c>
      <c r="T18">
        <v>227949.484893674</v>
      </c>
      <c r="U18">
        <v>214387.68756376533</v>
      </c>
      <c r="V18">
        <v>183079.3131916472</v>
      </c>
      <c r="W18">
        <v>135143.26763912683</v>
      </c>
      <c r="X18">
        <v>79553.51725339239</v>
      </c>
      <c r="Y18">
        <v>27116.269834752362</v>
      </c>
      <c r="Z18">
        <v>-17433.65003491923</v>
      </c>
      <c r="AA18">
        <v>-50715.406791520785</v>
      </c>
      <c r="AB18">
        <v>-72599.84095520808</v>
      </c>
      <c r="AC18">
        <v>-88376.70326010937</v>
      </c>
      <c r="AD18">
        <v>-99582.8210393515</v>
      </c>
      <c r="AE18">
        <v>-105859.13778618253</v>
      </c>
      <c r="AF18">
        <v>-111545.6488555233</v>
      </c>
      <c r="AG18">
        <v>-119720.96236076507</v>
      </c>
      <c r="AH18">
        <v>-130728.02678602938</v>
      </c>
      <c r="AI18">
        <v>-144623.58513144488</v>
      </c>
      <c r="AJ18">
        <v>-161713.6183907189</v>
      </c>
      <c r="AK18">
        <v>-179406.32927594226</v>
      </c>
      <c r="AL18">
        <v>-195119.13322301838</v>
      </c>
      <c r="AM18">
        <v>-211574.41277521057</v>
      </c>
      <c r="AN18">
        <v>-225970.62736934223</v>
      </c>
      <c r="AO18">
        <v>-237090.83996192642</v>
      </c>
      <c r="AP18">
        <v>-248147.40660489793</v>
      </c>
      <c r="AQ18">
        <v>-253464.83389925014</v>
      </c>
      <c r="AR18">
        <v>-256141.63848735095</v>
      </c>
      <c r="AS18">
        <v>-260362.05419972973</v>
      </c>
      <c r="AT18">
        <v>-263619.47586803394</v>
      </c>
      <c r="AU18">
        <v>-262338.82482343435</v>
      </c>
      <c r="AV18">
        <v>-254101.1678278383</v>
      </c>
      <c r="AW18">
        <v>-238367.68306068316</v>
      </c>
      <c r="AX18">
        <v>-217543.33600930136</v>
      </c>
      <c r="AY18">
        <v>-188452.28998021557</v>
      </c>
      <c r="AZ18">
        <v>-159074.78232828548</v>
      </c>
      <c r="BA18">
        <v>-131055.76721752796</v>
      </c>
      <c r="BB18">
        <v>-101863.2029057997</v>
      </c>
      <c r="BC18">
        <v>-74426.5631551583</v>
      </c>
      <c r="BD18">
        <v>-48755.44055738227</v>
      </c>
      <c r="BE18">
        <v>-24713.385015127096</v>
      </c>
      <c r="BF18">
        <v>-1295.3108127073647</v>
      </c>
      <c r="BG18">
        <v>19552.837570586395</v>
      </c>
      <c r="BH18">
        <v>37536.39075416938</v>
      </c>
      <c r="BI18">
        <v>52856.08406902528</v>
      </c>
      <c r="BJ18">
        <v>64947.39681862199</v>
      </c>
      <c r="BK18">
        <v>74247.98338724067</v>
      </c>
      <c r="BL18">
        <v>81027.51505165343</v>
      </c>
      <c r="BM18">
        <v>84840.3223077344</v>
      </c>
      <c r="BN18">
        <v>86804.73363930121</v>
      </c>
      <c r="BO18">
        <v>88453.21460503389</v>
      </c>
      <c r="BP18">
        <v>90138.92650514332</v>
      </c>
      <c r="BQ18">
        <v>92278.26536433166</v>
      </c>
      <c r="BR18">
        <v>94712.88871914195</v>
      </c>
      <c r="BS18">
        <v>97543.39473708335</v>
      </c>
      <c r="BT18">
        <v>100990.69482527889</v>
      </c>
      <c r="BU18">
        <v>104153.10563415303</v>
      </c>
      <c r="BV18">
        <v>107584.21110273953</v>
      </c>
      <c r="BW18">
        <v>110641.7647809497</v>
      </c>
      <c r="BX18">
        <v>113499.95279297163</v>
      </c>
      <c r="BY18">
        <v>116853.51669581205</v>
      </c>
      <c r="BZ18">
        <v>120247.85666186469</v>
      </c>
      <c r="CA18">
        <v>123781.75898324486</v>
      </c>
      <c r="CB18">
        <v>127389.182868519</v>
      </c>
      <c r="CC18">
        <v>131090.83672544142</v>
      </c>
      <c r="CD18">
        <v>134869.2956412907</v>
      </c>
      <c r="CE18">
        <v>139942.62467987888</v>
      </c>
      <c r="CF18">
        <v>145672.1560775262</v>
      </c>
      <c r="CG18">
        <v>151377.56281108942</v>
      </c>
      <c r="CH18">
        <v>157010.7884988159</v>
      </c>
      <c r="CI18">
        <v>162963.3709297217</v>
      </c>
      <c r="CJ18">
        <v>168933.30109198714</v>
      </c>
      <c r="CK18">
        <v>174957.90580378223</v>
      </c>
      <c r="CL18">
        <v>179805.7140369148</v>
      </c>
      <c r="CM18">
        <v>186409.9909777408</v>
      </c>
      <c r="CN18">
        <v>193478.2706929588</v>
      </c>
      <c r="CP18" s="3">
        <v>-38.05961244334193</v>
      </c>
      <c r="CR18">
        <v>193478.2706929588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</row>
    <row r="19" spans="1:106" ht="12.75">
      <c r="A19" t="s">
        <v>18</v>
      </c>
      <c r="B19">
        <v>106772.516</v>
      </c>
      <c r="C19">
        <v>107047.7712</v>
      </c>
      <c r="D19">
        <v>118338.4932</v>
      </c>
      <c r="E19">
        <v>137116.80920000002</v>
      </c>
      <c r="F19">
        <v>155432.47830000002</v>
      </c>
      <c r="G19">
        <v>168279.85</v>
      </c>
      <c r="H19">
        <v>174393.6813</v>
      </c>
      <c r="I19">
        <v>173274.09610000002</v>
      </c>
      <c r="J19">
        <v>171427.26799999998</v>
      </c>
      <c r="K19">
        <v>173912.9367</v>
      </c>
      <c r="L19">
        <v>180404.9594</v>
      </c>
      <c r="M19">
        <v>188372.7783001431</v>
      </c>
      <c r="N19">
        <v>196466.47285498804</v>
      </c>
      <c r="O19">
        <v>205875.57393148783</v>
      </c>
      <c r="P19">
        <v>217031.85019171567</v>
      </c>
      <c r="Q19">
        <v>228593.25779073275</v>
      </c>
      <c r="R19">
        <v>238477.57052895395</v>
      </c>
      <c r="S19">
        <v>243957.1257977512</v>
      </c>
      <c r="T19">
        <v>248204.68900273636</v>
      </c>
      <c r="U19">
        <v>245794.2850415655</v>
      </c>
      <c r="V19">
        <v>231627.88974577255</v>
      </c>
      <c r="W19">
        <v>207485.9794033663</v>
      </c>
      <c r="X19">
        <v>177919.20648190271</v>
      </c>
      <c r="Y19">
        <v>149773.34678601936</v>
      </c>
      <c r="Z19">
        <v>128021.26725729046</v>
      </c>
      <c r="AA19">
        <v>114308.44299265457</v>
      </c>
      <c r="AB19">
        <v>107425.50575016438</v>
      </c>
      <c r="AC19">
        <v>105357.07382036309</v>
      </c>
      <c r="AD19">
        <v>106436.59026420418</v>
      </c>
      <c r="AE19">
        <v>109008.1283608574</v>
      </c>
      <c r="AF19">
        <v>111397.95225950872</v>
      </c>
      <c r="AG19">
        <v>112664.94157977593</v>
      </c>
      <c r="AH19">
        <v>112584.2288485692</v>
      </c>
      <c r="AI19">
        <v>110776.63921517628</v>
      </c>
      <c r="AJ19">
        <v>108328.28447129055</v>
      </c>
      <c r="AK19">
        <v>105439.0631348822</v>
      </c>
      <c r="AL19">
        <v>103219.60725247188</v>
      </c>
      <c r="AM19">
        <v>101331.05463604227</v>
      </c>
      <c r="AN19">
        <v>99422.66546193672</v>
      </c>
      <c r="AO19">
        <v>98658.47272537411</v>
      </c>
      <c r="AP19">
        <v>98947.85779868628</v>
      </c>
      <c r="AQ19">
        <v>100777.52414993281</v>
      </c>
      <c r="AR19">
        <v>102371.49327711086</v>
      </c>
      <c r="AS19">
        <v>104568.4739254007</v>
      </c>
      <c r="AT19">
        <v>107525.14425513028</v>
      </c>
      <c r="AU19">
        <v>111018.88158366008</v>
      </c>
      <c r="AV19">
        <v>115488.59006771339</v>
      </c>
      <c r="AW19">
        <v>120056.56972033916</v>
      </c>
      <c r="AX19">
        <v>126375.11058455124</v>
      </c>
      <c r="AY19">
        <v>135235.94981005427</v>
      </c>
      <c r="AZ19">
        <v>143772.6289031909</v>
      </c>
      <c r="BA19">
        <v>151677.0029123309</v>
      </c>
      <c r="BB19">
        <v>158531.27021565035</v>
      </c>
      <c r="BC19">
        <v>164816.54617118102</v>
      </c>
      <c r="BD19">
        <v>169324.71033750853</v>
      </c>
      <c r="BE19">
        <v>172297.45144372905</v>
      </c>
      <c r="BF19">
        <v>175018.50318568823</v>
      </c>
      <c r="BG19">
        <v>177189.20392361443</v>
      </c>
      <c r="BH19">
        <v>178598.87064063654</v>
      </c>
      <c r="BI19">
        <v>179391.39288592167</v>
      </c>
      <c r="BJ19">
        <v>179660.41246647903</v>
      </c>
      <c r="BK19">
        <v>179229.49046480245</v>
      </c>
      <c r="BL19">
        <v>178435.17978665902</v>
      </c>
      <c r="BM19">
        <v>177078.29185810935</v>
      </c>
      <c r="BN19">
        <v>175278.21735724353</v>
      </c>
      <c r="BO19">
        <v>173249.06486632378</v>
      </c>
      <c r="BP19">
        <v>171316.9631217624</v>
      </c>
      <c r="BQ19">
        <v>169679.92908372273</v>
      </c>
      <c r="BR19">
        <v>168541.33036917765</v>
      </c>
      <c r="BS19">
        <v>167661.76781495014</v>
      </c>
      <c r="BT19">
        <v>167738.5182836937</v>
      </c>
      <c r="BU19">
        <v>168278.48678423147</v>
      </c>
      <c r="BV19">
        <v>169228.21902288886</v>
      </c>
      <c r="BW19">
        <v>169157.15355071268</v>
      </c>
      <c r="BX19">
        <v>169469.80717790802</v>
      </c>
      <c r="BY19">
        <v>170200.84968484176</v>
      </c>
      <c r="BZ19">
        <v>171120.7047394924</v>
      </c>
      <c r="CA19">
        <v>172525.44378254018</v>
      </c>
      <c r="CB19">
        <v>174374.28137367772</v>
      </c>
      <c r="CC19">
        <v>176471.38805722693</v>
      </c>
      <c r="CD19">
        <v>178933.30200642877</v>
      </c>
      <c r="CE19">
        <v>182024.45145327185</v>
      </c>
      <c r="CF19">
        <v>185631.48848067597</v>
      </c>
      <c r="CG19">
        <v>189305.77791378697</v>
      </c>
      <c r="CH19">
        <v>192991.20782582343</v>
      </c>
      <c r="CI19">
        <v>196784.76150039583</v>
      </c>
      <c r="CJ19">
        <v>200553.30538311388</v>
      </c>
      <c r="CK19">
        <v>204323.02606012544</v>
      </c>
      <c r="CL19">
        <v>205330.16147714405</v>
      </c>
      <c r="CM19">
        <v>209591.74070703977</v>
      </c>
      <c r="CN19">
        <v>214090.49122030148</v>
      </c>
      <c r="CP19" s="3">
        <v>3319.445125487912</v>
      </c>
      <c r="CR19">
        <v>214090.49122030148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</row>
    <row r="20" spans="1:106" ht="12.75">
      <c r="A20" t="s">
        <v>19</v>
      </c>
      <c r="B20">
        <v>-1768.9432872638258</v>
      </c>
      <c r="C20">
        <v>-1618.7052072845336</v>
      </c>
      <c r="D20">
        <v>-1308.3190330739242</v>
      </c>
      <c r="E20">
        <v>-984.8087026746385</v>
      </c>
      <c r="F20">
        <v>-714.1184669106085</v>
      </c>
      <c r="G20">
        <v>-540.4512949606608</v>
      </c>
      <c r="H20">
        <v>-500.5960342498057</v>
      </c>
      <c r="I20">
        <v>-597.4552216042488</v>
      </c>
      <c r="J20">
        <v>-726.3417514153438</v>
      </c>
      <c r="K20">
        <v>-823.6634278329743</v>
      </c>
      <c r="L20">
        <v>-948.0966518223361</v>
      </c>
      <c r="M20">
        <v>-1099.228407862944</v>
      </c>
      <c r="N20">
        <v>-1232.339373224877</v>
      </c>
      <c r="O20">
        <v>-1503.0003597624375</v>
      </c>
      <c r="P20">
        <v>-2323.0060172175668</v>
      </c>
      <c r="Q20">
        <v>-3923.878219979462</v>
      </c>
      <c r="R20">
        <v>-7207.892386678561</v>
      </c>
      <c r="S20">
        <v>-12734.552028650973</v>
      </c>
      <c r="T20">
        <v>-20255.204109062328</v>
      </c>
      <c r="U20">
        <v>-31406.59747780018</v>
      </c>
      <c r="V20">
        <v>-48548.57655412536</v>
      </c>
      <c r="W20">
        <v>-72342.7117642395</v>
      </c>
      <c r="X20">
        <v>-98365.68922851032</v>
      </c>
      <c r="Y20">
        <v>-122657.07695126702</v>
      </c>
      <c r="Z20">
        <v>-145454.9172922097</v>
      </c>
      <c r="AA20">
        <v>-165023.84978417537</v>
      </c>
      <c r="AB20">
        <v>-180025.34670537247</v>
      </c>
      <c r="AC20">
        <v>-193733.77708047247</v>
      </c>
      <c r="AD20">
        <v>-206019.4113035557</v>
      </c>
      <c r="AE20">
        <v>-214867.26614703992</v>
      </c>
      <c r="AF20">
        <v>-222943.601115032</v>
      </c>
      <c r="AG20">
        <v>-232385.90394054097</v>
      </c>
      <c r="AH20">
        <v>-243312.25563459858</v>
      </c>
      <c r="AI20">
        <v>-255400.22434662117</v>
      </c>
      <c r="AJ20">
        <v>-270041.9028620095</v>
      </c>
      <c r="AK20">
        <v>-284845.3924108245</v>
      </c>
      <c r="AL20">
        <v>-298338.7404754903</v>
      </c>
      <c r="AM20">
        <v>-312905.4674112529</v>
      </c>
      <c r="AN20">
        <v>-325393.292831279</v>
      </c>
      <c r="AO20">
        <v>-335749.3126873005</v>
      </c>
      <c r="AP20">
        <v>-347095.26440358424</v>
      </c>
      <c r="AQ20">
        <v>-354242.3580491829</v>
      </c>
      <c r="AR20">
        <v>-358513.1317644618</v>
      </c>
      <c r="AS20">
        <v>-364930.52812513034</v>
      </c>
      <c r="AT20">
        <v>-371144.6201231642</v>
      </c>
      <c r="AU20">
        <v>-373357.70640709443</v>
      </c>
      <c r="AV20">
        <v>-369589.75789555174</v>
      </c>
      <c r="AW20">
        <v>-358424.25278102234</v>
      </c>
      <c r="AX20">
        <v>-343918.44659385254</v>
      </c>
      <c r="AY20">
        <v>-323688.2397902699</v>
      </c>
      <c r="AZ20">
        <v>-302847.4112314764</v>
      </c>
      <c r="BA20">
        <v>-282732.7701298589</v>
      </c>
      <c r="BB20">
        <v>-260394.47312145005</v>
      </c>
      <c r="BC20">
        <v>-239243.10932633933</v>
      </c>
      <c r="BD20">
        <v>-218080.15089489077</v>
      </c>
      <c r="BE20">
        <v>-197010.83645885618</v>
      </c>
      <c r="BF20">
        <v>-176313.81399839558</v>
      </c>
      <c r="BG20">
        <v>-157636.36635302805</v>
      </c>
      <c r="BH20">
        <v>-141062.47988646716</v>
      </c>
      <c r="BI20">
        <v>-126535.3088168964</v>
      </c>
      <c r="BJ20">
        <v>-114713.01564785703</v>
      </c>
      <c r="BK20">
        <v>-104981.50707756176</v>
      </c>
      <c r="BL20">
        <v>-97407.66473500559</v>
      </c>
      <c r="BM20">
        <v>-92237.96955037494</v>
      </c>
      <c r="BN20">
        <v>-88473.48371794232</v>
      </c>
      <c r="BO20">
        <v>-84795.8502612899</v>
      </c>
      <c r="BP20">
        <v>-81178.03661661908</v>
      </c>
      <c r="BQ20">
        <v>-77401.66371939106</v>
      </c>
      <c r="BR20">
        <v>-73828.4416500357</v>
      </c>
      <c r="BS20">
        <v>-70118.37307786681</v>
      </c>
      <c r="BT20">
        <v>-66747.82345841486</v>
      </c>
      <c r="BU20">
        <v>-64125.381150078436</v>
      </c>
      <c r="BV20">
        <v>-61644.00792014934</v>
      </c>
      <c r="BW20">
        <v>-58515.38876976299</v>
      </c>
      <c r="BX20">
        <v>-55969.854384936385</v>
      </c>
      <c r="BY20">
        <v>-53347.3329890297</v>
      </c>
      <c r="BZ20">
        <v>-50872.8480776277</v>
      </c>
      <c r="CA20">
        <v>-48743.684799295326</v>
      </c>
      <c r="CB20">
        <v>-46985.09850515872</v>
      </c>
      <c r="CC20">
        <v>-45380.55133178551</v>
      </c>
      <c r="CD20">
        <v>-44064.006365138084</v>
      </c>
      <c r="CE20">
        <v>-42081.82677339297</v>
      </c>
      <c r="CF20">
        <v>-39959.332403149754</v>
      </c>
      <c r="CG20">
        <v>-37928.215102697504</v>
      </c>
      <c r="CH20">
        <v>-35980.41932700752</v>
      </c>
      <c r="CI20">
        <v>-33821.39057067415</v>
      </c>
      <c r="CJ20">
        <v>-31620.004291126745</v>
      </c>
      <c r="CK20">
        <v>-29365.1202563432</v>
      </c>
      <c r="CL20">
        <v>-25524.447440229254</v>
      </c>
      <c r="CM20">
        <v>-23181.749729298972</v>
      </c>
      <c r="CN20">
        <v>-20612.220527342688</v>
      </c>
      <c r="CP20" s="3">
        <v>-3357.504737931255</v>
      </c>
      <c r="CR20">
        <v>-20612.220527342688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</row>
    <row r="21" spans="1:106" ht="12.75">
      <c r="A21" t="s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P21" s="3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</row>
    <row r="22" spans="1:106" ht="12.75">
      <c r="A22" t="s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P22" s="3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</row>
    <row r="23" spans="1:106" ht="12.75">
      <c r="A23" t="s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P23" s="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</row>
    <row r="24" spans="1:106" ht="12.75">
      <c r="A24" t="s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P24" s="3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</row>
    <row r="25" spans="1:106" ht="12.75">
      <c r="A25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P25" s="3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</row>
    <row r="26" spans="1:10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P26" s="3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</row>
    <row r="27" spans="1:106" ht="12.75">
      <c r="A27" t="s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1.0785594386642114</v>
      </c>
      <c r="N27">
        <v>23.10826852289525</v>
      </c>
      <c r="O27">
        <v>80.65110999892065</v>
      </c>
      <c r="P27">
        <v>138.7452425660051</v>
      </c>
      <c r="Q27">
        <v>205.26182384274225</v>
      </c>
      <c r="R27">
        <v>254.63024440799165</v>
      </c>
      <c r="S27">
        <v>256.3131276589857</v>
      </c>
      <c r="T27">
        <v>408.0288102295963</v>
      </c>
      <c r="U27">
        <v>775.2439912695479</v>
      </c>
      <c r="V27">
        <v>1096.4546775501826</v>
      </c>
      <c r="W27">
        <v>1533.9009885919227</v>
      </c>
      <c r="X27">
        <v>1758.7581965689637</v>
      </c>
      <c r="Y27">
        <v>1885.0637270785073</v>
      </c>
      <c r="Z27">
        <v>1844.9377778352746</v>
      </c>
      <c r="AA27">
        <v>1356.4257418165616</v>
      </c>
      <c r="AB27">
        <v>699.7555386775603</v>
      </c>
      <c r="AC27">
        <v>-10.042597770787324</v>
      </c>
      <c r="AD27">
        <v>-1268.0639714661575</v>
      </c>
      <c r="AE27">
        <v>-2641.4027035996205</v>
      </c>
      <c r="AF27">
        <v>-3634.650432850238</v>
      </c>
      <c r="AG27">
        <v>-4749.63568080947</v>
      </c>
      <c r="AH27">
        <v>-4943.875867287245</v>
      </c>
      <c r="AI27">
        <v>-5235.296047723055</v>
      </c>
      <c r="AJ27">
        <v>-6773.051319352087</v>
      </c>
      <c r="AK27">
        <v>-8706.931465973903</v>
      </c>
      <c r="AL27">
        <v>-10277.30647674439</v>
      </c>
      <c r="AM27">
        <v>-10820.261570568187</v>
      </c>
      <c r="AN27">
        <v>-10390.222151418442</v>
      </c>
      <c r="AO27">
        <v>-10841.51901088948</v>
      </c>
      <c r="AP27">
        <v>-12226.669724776817</v>
      </c>
      <c r="AQ27">
        <v>-12770.540222124364</v>
      </c>
      <c r="AR27">
        <v>-13183.277111290132</v>
      </c>
      <c r="AS27">
        <v>-12853.281917183795</v>
      </c>
      <c r="AT27">
        <v>-12798.069295632009</v>
      </c>
      <c r="AU27">
        <v>-13194.67762502134</v>
      </c>
      <c r="AV27">
        <v>-13946.97773688761</v>
      </c>
      <c r="AW27">
        <v>-14388.854125813952</v>
      </c>
      <c r="AX27">
        <v>-14406.51685078815</v>
      </c>
      <c r="AY27">
        <v>-14336.788629715946</v>
      </c>
      <c r="AZ27">
        <v>-14252.461877436705</v>
      </c>
      <c r="BA27">
        <v>-13922.467501601495</v>
      </c>
      <c r="BB27">
        <v>-13021.753680150454</v>
      </c>
      <c r="BC27">
        <v>-12199.308665357086</v>
      </c>
      <c r="BD27">
        <v>-11085.132363075852</v>
      </c>
      <c r="BE27">
        <v>-9322.301877994749</v>
      </c>
      <c r="BF27">
        <v>-7263.994354997158</v>
      </c>
      <c r="BG27">
        <v>-4788.856313982913</v>
      </c>
      <c r="BH27">
        <v>-2084.9018944624986</v>
      </c>
      <c r="BI27">
        <v>597.5728130753014</v>
      </c>
      <c r="BJ27">
        <v>3156.9267568616688</v>
      </c>
      <c r="BK27">
        <v>5765.397672248542</v>
      </c>
      <c r="BL27">
        <v>8356.02022845082</v>
      </c>
      <c r="BM27">
        <v>10831.179236618893</v>
      </c>
      <c r="BN27">
        <v>13243.343993240705</v>
      </c>
      <c r="BO27">
        <v>15383.855628838437</v>
      </c>
      <c r="BP27">
        <v>17151.150534164633</v>
      </c>
      <c r="BQ27">
        <v>18564.82923773328</v>
      </c>
      <c r="BR27">
        <v>19544.974505983577</v>
      </c>
      <c r="BS27">
        <v>20452.619304885116</v>
      </c>
      <c r="BT27">
        <v>21509.59871786368</v>
      </c>
      <c r="BU27">
        <v>22864.26429992527</v>
      </c>
      <c r="BV27">
        <v>23886.17090393017</v>
      </c>
      <c r="BW27">
        <v>24720.005007449592</v>
      </c>
      <c r="BX27">
        <v>25618.82424915281</v>
      </c>
      <c r="BY27">
        <v>26369.689872604686</v>
      </c>
      <c r="BZ27">
        <v>27024.961195383094</v>
      </c>
      <c r="CA27">
        <v>27797.341283317797</v>
      </c>
      <c r="CB27">
        <v>28668.534387565916</v>
      </c>
      <c r="CC27">
        <v>29518.434941087813</v>
      </c>
      <c r="CD27">
        <v>30160.69526343351</v>
      </c>
      <c r="CE27">
        <v>29848.602771796985</v>
      </c>
      <c r="CF27">
        <v>29194.791103337622</v>
      </c>
      <c r="CG27">
        <v>28527.99644142488</v>
      </c>
      <c r="CH27">
        <v>27693.110125587114</v>
      </c>
      <c r="CI27">
        <v>26836.40723541957</v>
      </c>
      <c r="CJ27">
        <v>25970.467549001456</v>
      </c>
      <c r="CK27">
        <v>25080.15795747138</v>
      </c>
      <c r="CL27">
        <v>24155.61076858026</v>
      </c>
      <c r="CM27">
        <v>23195.63191041742</v>
      </c>
      <c r="CN27">
        <v>22026.690463994742</v>
      </c>
      <c r="CP27" s="3">
        <v>-38.059612443342225</v>
      </c>
      <c r="CR27">
        <v>22026.690463994742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</row>
    <row r="28" spans="1:106" ht="12.75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1.1118001431207458</v>
      </c>
      <c r="N28">
        <v>24.778714238016033</v>
      </c>
      <c r="O28">
        <v>88.14194998783928</v>
      </c>
      <c r="P28">
        <v>154.96970371569338</v>
      </c>
      <c r="Q28">
        <v>227.9865657327765</v>
      </c>
      <c r="R28">
        <v>294.67527895393374</v>
      </c>
      <c r="S28">
        <v>332.8147377512064</v>
      </c>
      <c r="T28">
        <v>573.8765727363337</v>
      </c>
      <c r="U28">
        <v>1141.1424715654953</v>
      </c>
      <c r="V28">
        <v>1934.1686457725573</v>
      </c>
      <c r="W28">
        <v>3327.128703366315</v>
      </c>
      <c r="X28">
        <v>4785.1500819027315</v>
      </c>
      <c r="Y28">
        <v>6220.200886019371</v>
      </c>
      <c r="Z28">
        <v>7749.3775572904615</v>
      </c>
      <c r="AA28">
        <v>9056.29689265459</v>
      </c>
      <c r="AB28">
        <v>10066.938650164378</v>
      </c>
      <c r="AC28">
        <v>11282.154120363086</v>
      </c>
      <c r="AD28">
        <v>12272.328164204186</v>
      </c>
      <c r="AE28">
        <v>13074.156660857408</v>
      </c>
      <c r="AF28">
        <v>13963.94987950872</v>
      </c>
      <c r="AG28">
        <v>14509.52504977592</v>
      </c>
      <c r="AH28">
        <v>15490.258258569198</v>
      </c>
      <c r="AI28">
        <v>16236.558515176286</v>
      </c>
      <c r="AJ28">
        <v>16125.271159290553</v>
      </c>
      <c r="AK28">
        <v>15827.777774882197</v>
      </c>
      <c r="AL28">
        <v>15322.605868471866</v>
      </c>
      <c r="AM28">
        <v>15404.543792042283</v>
      </c>
      <c r="AN28">
        <v>15987.283696936716</v>
      </c>
      <c r="AO28">
        <v>16353.016026274114</v>
      </c>
      <c r="AP28">
        <v>16646.69630368628</v>
      </c>
      <c r="AQ28">
        <v>17036.71864693282</v>
      </c>
      <c r="AR28">
        <v>17170.780176110857</v>
      </c>
      <c r="AS28">
        <v>17472.270532400693</v>
      </c>
      <c r="AT28">
        <v>17769.349176130283</v>
      </c>
      <c r="AU28">
        <v>17914.40812376007</v>
      </c>
      <c r="AV28">
        <v>17763.80606771336</v>
      </c>
      <c r="AW28">
        <v>17642.88252033918</v>
      </c>
      <c r="AX28">
        <v>17683.718284551233</v>
      </c>
      <c r="AY28">
        <v>17540.650510054256</v>
      </c>
      <c r="AZ28">
        <v>17434.93760319089</v>
      </c>
      <c r="BA28">
        <v>17672.249712330915</v>
      </c>
      <c r="BB28">
        <v>17802.177415650345</v>
      </c>
      <c r="BC28">
        <v>17702.144471181033</v>
      </c>
      <c r="BD28">
        <v>17477.60783750851</v>
      </c>
      <c r="BE28">
        <v>17297.824543729057</v>
      </c>
      <c r="BF28">
        <v>17296.707773488255</v>
      </c>
      <c r="BG28">
        <v>17498.23622401446</v>
      </c>
      <c r="BH28">
        <v>17847.102084186532</v>
      </c>
      <c r="BI28">
        <v>18398.034408611664</v>
      </c>
      <c r="BJ28">
        <v>19312.75176608902</v>
      </c>
      <c r="BK28">
        <v>20607.958699322444</v>
      </c>
      <c r="BL28">
        <v>22122.547781319023</v>
      </c>
      <c r="BM28">
        <v>23777.69321062934</v>
      </c>
      <c r="BN28">
        <v>25480.760515043527</v>
      </c>
      <c r="BO28">
        <v>26842.314465323772</v>
      </c>
      <c r="BP28">
        <v>27930.612810762395</v>
      </c>
      <c r="BQ28">
        <v>28755.492322722712</v>
      </c>
      <c r="BR28">
        <v>29265.101014177653</v>
      </c>
      <c r="BS28">
        <v>29807.561972950156</v>
      </c>
      <c r="BT28">
        <v>30590.81175869373</v>
      </c>
      <c r="BU28">
        <v>31602.71111023147</v>
      </c>
      <c r="BV28">
        <v>32238.92853488888</v>
      </c>
      <c r="BW28">
        <v>32741.033240712688</v>
      </c>
      <c r="BX28">
        <v>33340.422319908015</v>
      </c>
      <c r="BY28">
        <v>33821.91326484174</v>
      </c>
      <c r="BZ28">
        <v>34252.764059492394</v>
      </c>
      <c r="CA28">
        <v>34836.96130254017</v>
      </c>
      <c r="CB28">
        <v>35502.36414367771</v>
      </c>
      <c r="CC28">
        <v>36054.70052722692</v>
      </c>
      <c r="CD28">
        <v>36339.50096642879</v>
      </c>
      <c r="CE28">
        <v>35601.69610327185</v>
      </c>
      <c r="CF28">
        <v>34518.859380675975</v>
      </c>
      <c r="CG28">
        <v>33431.38320378694</v>
      </c>
      <c r="CH28">
        <v>32166.299815823404</v>
      </c>
      <c r="CI28">
        <v>30884.12744039585</v>
      </c>
      <c r="CJ28">
        <v>29591.402683113916</v>
      </c>
      <c r="CK28">
        <v>28271.258030125424</v>
      </c>
      <c r="CL28">
        <v>26913.532857144084</v>
      </c>
      <c r="CM28">
        <v>25517.133377039765</v>
      </c>
      <c r="CN28">
        <v>23900.944320301467</v>
      </c>
      <c r="CP28" s="3">
        <v>250.07985004328202</v>
      </c>
      <c r="CR28">
        <v>23900.944320301467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</row>
    <row r="29" spans="1:106" ht="12.75">
      <c r="A29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-0.033240704456534376</v>
      </c>
      <c r="N29">
        <v>-1.67044571512078</v>
      </c>
      <c r="O29">
        <v>-7.49083998891863</v>
      </c>
      <c r="P29">
        <v>-16.2244611496883</v>
      </c>
      <c r="Q29">
        <v>-22.724741890034267</v>
      </c>
      <c r="R29">
        <v>-40.04503454594208</v>
      </c>
      <c r="S29">
        <v>-76.50161009222067</v>
      </c>
      <c r="T29">
        <v>-165.84776250673747</v>
      </c>
      <c r="U29">
        <v>-365.89848029594737</v>
      </c>
      <c r="V29">
        <v>-837.7139682223748</v>
      </c>
      <c r="W29">
        <v>-1793.2277147743926</v>
      </c>
      <c r="X29">
        <v>-3026.3918853337677</v>
      </c>
      <c r="Y29">
        <v>-4335.137158940864</v>
      </c>
      <c r="Z29">
        <v>-5904.439779455187</v>
      </c>
      <c r="AA29">
        <v>-7699.8711508380275</v>
      </c>
      <c r="AB29">
        <v>-9367.183111486818</v>
      </c>
      <c r="AC29">
        <v>-11292.196718133873</v>
      </c>
      <c r="AD29">
        <v>-13540.392135670343</v>
      </c>
      <c r="AE29">
        <v>-15715.559364457029</v>
      </c>
      <c r="AF29">
        <v>-17598.600312358958</v>
      </c>
      <c r="AG29">
        <v>-19259.16073058539</v>
      </c>
      <c r="AH29">
        <v>-20434.134125856443</v>
      </c>
      <c r="AI29">
        <v>-21471.85456289934</v>
      </c>
      <c r="AJ29">
        <v>-22898.32247864264</v>
      </c>
      <c r="AK29">
        <v>-24534.7092408561</v>
      </c>
      <c r="AL29">
        <v>-25599.912345216257</v>
      </c>
      <c r="AM29">
        <v>-26224.80536261047</v>
      </c>
      <c r="AN29">
        <v>-26377.50584835516</v>
      </c>
      <c r="AO29">
        <v>-27194.535037163594</v>
      </c>
      <c r="AP29">
        <v>-28873.366028463097</v>
      </c>
      <c r="AQ29">
        <v>-29807.258869057183</v>
      </c>
      <c r="AR29">
        <v>-30354.05728740099</v>
      </c>
      <c r="AS29">
        <v>-30325.552449584487</v>
      </c>
      <c r="AT29">
        <v>-30567.418471762292</v>
      </c>
      <c r="AU29">
        <v>-31109.08574878141</v>
      </c>
      <c r="AV29">
        <v>-31710.78380460097</v>
      </c>
      <c r="AW29">
        <v>-32031.73664615313</v>
      </c>
      <c r="AX29">
        <v>-32090.235135339382</v>
      </c>
      <c r="AY29">
        <v>-31877.439139770202</v>
      </c>
      <c r="AZ29">
        <v>-31687.399480627595</v>
      </c>
      <c r="BA29">
        <v>-31594.71721393241</v>
      </c>
      <c r="BB29">
        <v>-30823.9310958008</v>
      </c>
      <c r="BC29">
        <v>-29901.45313653812</v>
      </c>
      <c r="BD29">
        <v>-28562.74020058436</v>
      </c>
      <c r="BE29">
        <v>-26620.126421723806</v>
      </c>
      <c r="BF29">
        <v>-24560.702128485413</v>
      </c>
      <c r="BG29">
        <v>-22287.092537997374</v>
      </c>
      <c r="BH29">
        <v>-19932.00397864903</v>
      </c>
      <c r="BI29">
        <v>-17800.461595536362</v>
      </c>
      <c r="BJ29">
        <v>-16155.82500922735</v>
      </c>
      <c r="BK29">
        <v>-14842.561027073902</v>
      </c>
      <c r="BL29">
        <v>-13766.527552868203</v>
      </c>
      <c r="BM29">
        <v>-12946.513974010446</v>
      </c>
      <c r="BN29">
        <v>-12237.416521802821</v>
      </c>
      <c r="BO29">
        <v>-11458.458836485335</v>
      </c>
      <c r="BP29">
        <v>-10779.462276597764</v>
      </c>
      <c r="BQ29">
        <v>-10190.663084989432</v>
      </c>
      <c r="BR29">
        <v>-9720.126508194078</v>
      </c>
      <c r="BS29">
        <v>-9354.94266806504</v>
      </c>
      <c r="BT29">
        <v>-9081.213040830053</v>
      </c>
      <c r="BU29">
        <v>-8738.446810306199</v>
      </c>
      <c r="BV29">
        <v>-8352.757630958711</v>
      </c>
      <c r="BW29">
        <v>-8021.028233263097</v>
      </c>
      <c r="BX29">
        <v>-7721.5980707552035</v>
      </c>
      <c r="BY29">
        <v>-7452.223392237058</v>
      </c>
      <c r="BZ29">
        <v>-7227.8028641093</v>
      </c>
      <c r="CA29">
        <v>-7039.620019222373</v>
      </c>
      <c r="CB29">
        <v>-6833.829756111796</v>
      </c>
      <c r="CC29">
        <v>-6536.265586139112</v>
      </c>
      <c r="CD29">
        <v>-6178.8057029952815</v>
      </c>
      <c r="CE29">
        <v>-5753.093331474863</v>
      </c>
      <c r="CF29">
        <v>-5324.0682773383505</v>
      </c>
      <c r="CG29">
        <v>-4903.386762362064</v>
      </c>
      <c r="CH29">
        <v>-4473.189690236289</v>
      </c>
      <c r="CI29">
        <v>-4047.720204976277</v>
      </c>
      <c r="CJ29">
        <v>-3620.9351341124584</v>
      </c>
      <c r="CK29">
        <v>-3191.100072654045</v>
      </c>
      <c r="CL29">
        <v>-2757.922088563824</v>
      </c>
      <c r="CM29">
        <v>-2321.501466622344</v>
      </c>
      <c r="CN29">
        <v>-1874.2538563067258</v>
      </c>
      <c r="CP29" s="3">
        <v>-288.1394624866241</v>
      </c>
      <c r="CR29">
        <v>-1874.2538563067258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</row>
    <row r="30" spans="1:106" ht="12.75">
      <c r="A30" t="s">
        <v>29</v>
      </c>
      <c r="B30">
        <v>105003.57271273618</v>
      </c>
      <c r="C30">
        <v>105429.06599271546</v>
      </c>
      <c r="D30">
        <v>117030.17416692607</v>
      </c>
      <c r="E30">
        <v>136132.00049732535</v>
      </c>
      <c r="F30">
        <v>154718.35983308937</v>
      </c>
      <c r="G30">
        <v>167739.39870503935</v>
      </c>
      <c r="H30">
        <v>173893.08526575018</v>
      </c>
      <c r="I30">
        <v>172676.64087839576</v>
      </c>
      <c r="J30">
        <v>170700.92624858464</v>
      </c>
      <c r="K30">
        <v>173089.27327216702</v>
      </c>
      <c r="L30">
        <v>179456.86274817766</v>
      </c>
      <c r="M30">
        <v>187272.4713328415</v>
      </c>
      <c r="N30">
        <v>195211.02521324024</v>
      </c>
      <c r="O30">
        <v>204291.9224617265</v>
      </c>
      <c r="P30">
        <v>214570.09893193212</v>
      </c>
      <c r="Q30">
        <v>224464.11774691058</v>
      </c>
      <c r="R30">
        <v>231015.04789786736</v>
      </c>
      <c r="S30">
        <v>230966.26064144124</v>
      </c>
      <c r="T30">
        <v>227541.4560834444</v>
      </c>
      <c r="U30">
        <v>213612.44357249577</v>
      </c>
      <c r="V30">
        <v>181982.85851409702</v>
      </c>
      <c r="W30">
        <v>133609.3666505349</v>
      </c>
      <c r="X30">
        <v>77794.75905682343</v>
      </c>
      <c r="Y30">
        <v>25231.206107673854</v>
      </c>
      <c r="Z30">
        <v>-19278.587812754504</v>
      </c>
      <c r="AA30">
        <v>-52071.83253333734</v>
      </c>
      <c r="AB30">
        <v>-73299.59649388565</v>
      </c>
      <c r="AC30">
        <v>-88366.66066233857</v>
      </c>
      <c r="AD30">
        <v>-98314.75706788535</v>
      </c>
      <c r="AE30">
        <v>-103217.7350825829</v>
      </c>
      <c r="AF30">
        <v>-107910.99842267306</v>
      </c>
      <c r="AG30">
        <v>-114971.3266799556</v>
      </c>
      <c r="AH30">
        <v>-125784.15091874213</v>
      </c>
      <c r="AI30">
        <v>-139388.28908372181</v>
      </c>
      <c r="AJ30">
        <v>-154940.56707136682</v>
      </c>
      <c r="AK30">
        <v>-170699.39780996836</v>
      </c>
      <c r="AL30">
        <v>-184841.826746274</v>
      </c>
      <c r="AM30">
        <v>-200754.15120464237</v>
      </c>
      <c r="AN30">
        <v>-215580.40521792378</v>
      </c>
      <c r="AO30">
        <v>-226249.32095103693</v>
      </c>
      <c r="AP30">
        <v>-235920.7368801211</v>
      </c>
      <c r="AQ30">
        <v>-240694.29367712577</v>
      </c>
      <c r="AR30">
        <v>-242958.3613760608</v>
      </c>
      <c r="AS30">
        <v>-247508.77228254592</v>
      </c>
      <c r="AT30">
        <v>-250821.40657240193</v>
      </c>
      <c r="AU30">
        <v>-249144.14719841303</v>
      </c>
      <c r="AV30">
        <v>-240154.1900909507</v>
      </c>
      <c r="AW30">
        <v>-223978.8289348692</v>
      </c>
      <c r="AX30">
        <v>-203136.81915851322</v>
      </c>
      <c r="AY30">
        <v>-174115.50135049963</v>
      </c>
      <c r="AZ30">
        <v>-144822.32045084878</v>
      </c>
      <c r="BA30">
        <v>-117133.29971592646</v>
      </c>
      <c r="BB30">
        <v>-88841.44922564925</v>
      </c>
      <c r="BC30">
        <v>-62227.25448980121</v>
      </c>
      <c r="BD30">
        <v>-37670.308194306424</v>
      </c>
      <c r="BE30">
        <v>-15391.083137132347</v>
      </c>
      <c r="BF30">
        <v>5968.683542289793</v>
      </c>
      <c r="BG30">
        <v>24341.693884569308</v>
      </c>
      <c r="BH30">
        <v>39621.292648631876</v>
      </c>
      <c r="BI30">
        <v>52258.511255949976</v>
      </c>
      <c r="BJ30">
        <v>61790.47006176032</v>
      </c>
      <c r="BK30">
        <v>68482.58571499214</v>
      </c>
      <c r="BL30">
        <v>72671.49482320262</v>
      </c>
      <c r="BM30">
        <v>74009.14307111551</v>
      </c>
      <c r="BN30">
        <v>73561.3896460605</v>
      </c>
      <c r="BO30">
        <v>73069.35897619545</v>
      </c>
      <c r="BP30">
        <v>72987.77597097869</v>
      </c>
      <c r="BQ30">
        <v>73713.43612659838</v>
      </c>
      <c r="BR30">
        <v>75167.91421315836</v>
      </c>
      <c r="BS30">
        <v>77090.77543219824</v>
      </c>
      <c r="BT30">
        <v>79481.0961074152</v>
      </c>
      <c r="BU30">
        <v>81288.84133422776</v>
      </c>
      <c r="BV30">
        <v>83698.04019880937</v>
      </c>
      <c r="BW30">
        <v>85921.7597735001</v>
      </c>
      <c r="BX30">
        <v>87881.12854381882</v>
      </c>
      <c r="BY30">
        <v>90483.82682320736</v>
      </c>
      <c r="BZ30">
        <v>93222.8954664816</v>
      </c>
      <c r="CA30">
        <v>95984.41769992706</v>
      </c>
      <c r="CB30">
        <v>98720.64848095308</v>
      </c>
      <c r="CC30">
        <v>101572.40178435361</v>
      </c>
      <c r="CD30">
        <v>104708.60037785719</v>
      </c>
      <c r="CE30">
        <v>110094.02190808188</v>
      </c>
      <c r="CF30">
        <v>116477.36497418857</v>
      </c>
      <c r="CG30">
        <v>122849.56636966455</v>
      </c>
      <c r="CH30">
        <v>129317.67837322879</v>
      </c>
      <c r="CI30">
        <v>136126.96369430213</v>
      </c>
      <c r="CJ30">
        <v>142962.8335429857</v>
      </c>
      <c r="CK30">
        <v>149877.74784631084</v>
      </c>
      <c r="CL30">
        <v>155650.10326833455</v>
      </c>
      <c r="CM30">
        <v>163214.35906732336</v>
      </c>
      <c r="CN30">
        <v>171451.58022896404</v>
      </c>
      <c r="CP30" s="3">
        <v>7.233619689941406E-13</v>
      </c>
      <c r="CR30">
        <v>171451.58022896404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</row>
    <row r="31" spans="1:106" ht="12.75">
      <c r="A31" t="s">
        <v>30</v>
      </c>
      <c r="B31">
        <v>106772.516</v>
      </c>
      <c r="C31">
        <v>107047.7712</v>
      </c>
      <c r="D31">
        <v>118338.4932</v>
      </c>
      <c r="E31">
        <v>137116.80920000002</v>
      </c>
      <c r="F31">
        <v>155432.47830000002</v>
      </c>
      <c r="G31">
        <v>168279.85</v>
      </c>
      <c r="H31">
        <v>174393.6813</v>
      </c>
      <c r="I31">
        <v>173274.09610000002</v>
      </c>
      <c r="J31">
        <v>171427.26799999998</v>
      </c>
      <c r="K31">
        <v>173912.9367</v>
      </c>
      <c r="L31">
        <v>180404.9594</v>
      </c>
      <c r="M31">
        <v>188371.6665</v>
      </c>
      <c r="N31">
        <v>196441.69414075</v>
      </c>
      <c r="O31">
        <v>205787.4319815</v>
      </c>
      <c r="P31">
        <v>216876.88048799997</v>
      </c>
      <c r="Q31">
        <v>228365.27122499997</v>
      </c>
      <c r="R31">
        <v>238182.89525</v>
      </c>
      <c r="S31">
        <v>243624.31106</v>
      </c>
      <c r="T31">
        <v>247630.81243000002</v>
      </c>
      <c r="U31">
        <v>244653.14257000003</v>
      </c>
      <c r="V31">
        <v>229693.7211</v>
      </c>
      <c r="W31">
        <v>204158.85069999998</v>
      </c>
      <c r="X31">
        <v>173134.05639999997</v>
      </c>
      <c r="Y31">
        <v>143553.1459</v>
      </c>
      <c r="Z31">
        <v>120271.8897</v>
      </c>
      <c r="AA31">
        <v>105252.14609999998</v>
      </c>
      <c r="AB31">
        <v>97358.5671</v>
      </c>
      <c r="AC31">
        <v>94074.9197</v>
      </c>
      <c r="AD31">
        <v>94164.26209999999</v>
      </c>
      <c r="AE31">
        <v>95933.9717</v>
      </c>
      <c r="AF31">
        <v>97434.00237999999</v>
      </c>
      <c r="AG31">
        <v>98155.41653</v>
      </c>
      <c r="AH31">
        <v>97093.97059</v>
      </c>
      <c r="AI31">
        <v>94540.08069999999</v>
      </c>
      <c r="AJ31">
        <v>92203.013312</v>
      </c>
      <c r="AK31">
        <v>89611.28536000001</v>
      </c>
      <c r="AL31">
        <v>87897.001384</v>
      </c>
      <c r="AM31">
        <v>85926.51084399999</v>
      </c>
      <c r="AN31">
        <v>83435.381765</v>
      </c>
      <c r="AO31">
        <v>82305.4566991</v>
      </c>
      <c r="AP31">
        <v>82301.161495</v>
      </c>
      <c r="AQ31">
        <v>83740.805503</v>
      </c>
      <c r="AR31">
        <v>85200.713101</v>
      </c>
      <c r="AS31">
        <v>87096.203393</v>
      </c>
      <c r="AT31">
        <v>89755.79507899999</v>
      </c>
      <c r="AU31">
        <v>93104.47345990001</v>
      </c>
      <c r="AV31">
        <v>97724.78400000003</v>
      </c>
      <c r="AW31">
        <v>102413.68719999999</v>
      </c>
      <c r="AX31">
        <v>108691.3923</v>
      </c>
      <c r="AY31">
        <v>117695.2993</v>
      </c>
      <c r="AZ31">
        <v>126337.6913</v>
      </c>
      <c r="BA31">
        <v>134004.7532</v>
      </c>
      <c r="BB31">
        <v>140729.0928</v>
      </c>
      <c r="BC31">
        <v>147114.4017</v>
      </c>
      <c r="BD31">
        <v>151847.1025</v>
      </c>
      <c r="BE31">
        <v>154999.6269</v>
      </c>
      <c r="BF31">
        <v>157721.79541219998</v>
      </c>
      <c r="BG31">
        <v>159690.96769959998</v>
      </c>
      <c r="BH31">
        <v>160751.76855645</v>
      </c>
      <c r="BI31">
        <v>160993.35847731002</v>
      </c>
      <c r="BJ31">
        <v>160347.66070039</v>
      </c>
      <c r="BK31">
        <v>158621.53176548</v>
      </c>
      <c r="BL31">
        <v>156312.63200533998</v>
      </c>
      <c r="BM31">
        <v>153300.59864748002</v>
      </c>
      <c r="BN31">
        <v>149797.45684220002</v>
      </c>
      <c r="BO31">
        <v>146406.750401</v>
      </c>
      <c r="BP31">
        <v>143386.35031100002</v>
      </c>
      <c r="BQ31">
        <v>140924.43676100002</v>
      </c>
      <c r="BR31">
        <v>139276.229355</v>
      </c>
      <c r="BS31">
        <v>137854.205842</v>
      </c>
      <c r="BT31">
        <v>137147.706525</v>
      </c>
      <c r="BU31">
        <v>136675.775674</v>
      </c>
      <c r="BV31">
        <v>136989.290488</v>
      </c>
      <c r="BW31">
        <v>136416.12031</v>
      </c>
      <c r="BX31">
        <v>136129.384858</v>
      </c>
      <c r="BY31">
        <v>136378.93642</v>
      </c>
      <c r="BZ31">
        <v>136867.94068</v>
      </c>
      <c r="CA31">
        <v>137688.48248</v>
      </c>
      <c r="CB31">
        <v>138871.91723</v>
      </c>
      <c r="CC31">
        <v>140416.68753</v>
      </c>
      <c r="CD31">
        <v>142593.80104</v>
      </c>
      <c r="CE31">
        <v>146422.75535</v>
      </c>
      <c r="CF31">
        <v>151112.6291</v>
      </c>
      <c r="CG31">
        <v>155874.39471000002</v>
      </c>
      <c r="CH31">
        <v>160824.90801</v>
      </c>
      <c r="CI31">
        <v>165900.63405999998</v>
      </c>
      <c r="CJ31">
        <v>170961.90269999998</v>
      </c>
      <c r="CK31">
        <v>176051.76803</v>
      </c>
      <c r="CL31">
        <v>178416.62861999997</v>
      </c>
      <c r="CM31">
        <v>184074.60733</v>
      </c>
      <c r="CN31">
        <v>190189.5469</v>
      </c>
      <c r="CP31" s="3">
        <v>3069.365275444632</v>
      </c>
      <c r="CR31">
        <v>190189.54690000002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</row>
    <row r="32" spans="1:106" ht="12.75">
      <c r="A32" t="s">
        <v>31</v>
      </c>
      <c r="B32">
        <v>-1768.9432872638258</v>
      </c>
      <c r="C32">
        <v>-1618.7052072845336</v>
      </c>
      <c r="D32">
        <v>-1308.3190330739242</v>
      </c>
      <c r="E32">
        <v>-984.8087026746385</v>
      </c>
      <c r="F32">
        <v>-714.1184669106085</v>
      </c>
      <c r="G32">
        <v>-540.4512949606608</v>
      </c>
      <c r="H32">
        <v>-500.5960342498057</v>
      </c>
      <c r="I32">
        <v>-597.4552216042488</v>
      </c>
      <c r="J32">
        <v>-726.3417514153438</v>
      </c>
      <c r="K32">
        <v>-823.6634278329743</v>
      </c>
      <c r="L32">
        <v>-948.0966518223361</v>
      </c>
      <c r="M32">
        <v>-1099.1951671584875</v>
      </c>
      <c r="N32">
        <v>-1230.668927509756</v>
      </c>
      <c r="O32">
        <v>-1495.5095197735188</v>
      </c>
      <c r="P32">
        <v>-2306.7815560678782</v>
      </c>
      <c r="Q32">
        <v>-3901.1534780894276</v>
      </c>
      <c r="R32">
        <v>-7167.847352132619</v>
      </c>
      <c r="S32">
        <v>-12658.050418558752</v>
      </c>
      <c r="T32">
        <v>-20089.35634655559</v>
      </c>
      <c r="U32">
        <v>-31040.698997504234</v>
      </c>
      <c r="V32">
        <v>-47710.862585902985</v>
      </c>
      <c r="W32">
        <v>-70549.48404946511</v>
      </c>
      <c r="X32">
        <v>-95339.29734317656</v>
      </c>
      <c r="Y32">
        <v>-118321.93979232616</v>
      </c>
      <c r="Z32">
        <v>-139550.4775127545</v>
      </c>
      <c r="AA32">
        <v>-157323.97863333733</v>
      </c>
      <c r="AB32">
        <v>-170658.16359388566</v>
      </c>
      <c r="AC32">
        <v>-182441.5803623386</v>
      </c>
      <c r="AD32">
        <v>-192479.01916788536</v>
      </c>
      <c r="AE32">
        <v>-199151.70678258289</v>
      </c>
      <c r="AF32">
        <v>-205345.00080267305</v>
      </c>
      <c r="AG32">
        <v>-213126.74320995557</v>
      </c>
      <c r="AH32">
        <v>-222878.12150874213</v>
      </c>
      <c r="AI32">
        <v>-233928.36978372184</v>
      </c>
      <c r="AJ32">
        <v>-247143.58038336685</v>
      </c>
      <c r="AK32">
        <v>-260310.68316996837</v>
      </c>
      <c r="AL32">
        <v>-272738.828130274</v>
      </c>
      <c r="AM32">
        <v>-286680.6620486424</v>
      </c>
      <c r="AN32">
        <v>-299015.7869829238</v>
      </c>
      <c r="AO32">
        <v>-308554.7776501369</v>
      </c>
      <c r="AP32">
        <v>-318221.8983751211</v>
      </c>
      <c r="AQ32">
        <v>-324435.09918012575</v>
      </c>
      <c r="AR32">
        <v>-328159.0744770608</v>
      </c>
      <c r="AS32">
        <v>-334604.97567554587</v>
      </c>
      <c r="AT32">
        <v>-340577.20165140193</v>
      </c>
      <c r="AU32">
        <v>-342248.62065831304</v>
      </c>
      <c r="AV32">
        <v>-337878.97409095074</v>
      </c>
      <c r="AW32">
        <v>-326392.5161348692</v>
      </c>
      <c r="AX32">
        <v>-311828.21145851316</v>
      </c>
      <c r="AY32">
        <v>-291810.80065049964</v>
      </c>
      <c r="AZ32">
        <v>-271160.0117508488</v>
      </c>
      <c r="BA32">
        <v>-251138.0529159265</v>
      </c>
      <c r="BB32">
        <v>-229570.54202564925</v>
      </c>
      <c r="BC32">
        <v>-209341.6561898012</v>
      </c>
      <c r="BD32">
        <v>-189517.41069430643</v>
      </c>
      <c r="BE32">
        <v>-170390.71003713238</v>
      </c>
      <c r="BF32">
        <v>-151753.11186991018</v>
      </c>
      <c r="BG32">
        <v>-135349.27381503067</v>
      </c>
      <c r="BH32">
        <v>-121130.47590781812</v>
      </c>
      <c r="BI32">
        <v>-108734.84722136005</v>
      </c>
      <c r="BJ32">
        <v>-98557.19063862968</v>
      </c>
      <c r="BK32">
        <v>-90138.94605048787</v>
      </c>
      <c r="BL32">
        <v>-83641.13718213738</v>
      </c>
      <c r="BM32">
        <v>-79291.45557636449</v>
      </c>
      <c r="BN32">
        <v>-76236.0671961395</v>
      </c>
      <c r="BO32">
        <v>-73337.39142480456</v>
      </c>
      <c r="BP32">
        <v>-70398.57434002131</v>
      </c>
      <c r="BQ32">
        <v>-67211.00063440163</v>
      </c>
      <c r="BR32">
        <v>-64108.315141841624</v>
      </c>
      <c r="BS32">
        <v>-60763.43040980177</v>
      </c>
      <c r="BT32">
        <v>-57666.6104175848</v>
      </c>
      <c r="BU32">
        <v>-55386.93433977224</v>
      </c>
      <c r="BV32">
        <v>-53291.25028919063</v>
      </c>
      <c r="BW32">
        <v>-50494.360536499895</v>
      </c>
      <c r="BX32">
        <v>-48248.256314181184</v>
      </c>
      <c r="BY32">
        <v>-45895.109596792645</v>
      </c>
      <c r="BZ32">
        <v>-43645.0452135184</v>
      </c>
      <c r="CA32">
        <v>-41704.06478007295</v>
      </c>
      <c r="CB32">
        <v>-40151.268749046925</v>
      </c>
      <c r="CC32">
        <v>-38844.2857456464</v>
      </c>
      <c r="CD32">
        <v>-37885.2006621428</v>
      </c>
      <c r="CE32">
        <v>-36328.733441918106</v>
      </c>
      <c r="CF32">
        <v>-34635.2641258114</v>
      </c>
      <c r="CG32">
        <v>-33024.82834033544</v>
      </c>
      <c r="CH32">
        <v>-31507.229636771233</v>
      </c>
      <c r="CI32">
        <v>-29773.67036569787</v>
      </c>
      <c r="CJ32">
        <v>-27999.069157014284</v>
      </c>
      <c r="CK32">
        <v>-26174.020183689157</v>
      </c>
      <c r="CL32">
        <v>-22766.52535166543</v>
      </c>
      <c r="CM32">
        <v>-20860.24826267663</v>
      </c>
      <c r="CN32">
        <v>-18737.966671035963</v>
      </c>
      <c r="CP32" s="3">
        <v>-3069.365275444629</v>
      </c>
      <c r="CR32">
        <v>-18737.966671035963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</row>
    <row r="33" spans="1:106" ht="12.75">
      <c r="A33" t="s">
        <v>32</v>
      </c>
      <c r="B33">
        <v>-32.795492905908866</v>
      </c>
      <c r="C33">
        <v>1052.103865932049</v>
      </c>
      <c r="D33">
        <v>13989.440465637828</v>
      </c>
      <c r="E33">
        <v>33691.02859069464</v>
      </c>
      <c r="F33">
        <v>50497.03377269329</v>
      </c>
      <c r="G33">
        <v>60102.38370104668</v>
      </c>
      <c r="H33">
        <v>60797.93696605632</v>
      </c>
      <c r="I33">
        <v>53118.01971314609</v>
      </c>
      <c r="J33">
        <v>44796.37195063626</v>
      </c>
      <c r="K33">
        <v>41627.5392355284</v>
      </c>
      <c r="L33">
        <v>42873.73812294638</v>
      </c>
      <c r="M33">
        <v>46298.32579628977</v>
      </c>
      <c r="N33">
        <v>50545.36571701666</v>
      </c>
      <c r="O33">
        <v>55567.41520424589</v>
      </c>
      <c r="P33">
        <v>62834.38253977985</v>
      </c>
      <c r="Q33">
        <v>70934.86549457752</v>
      </c>
      <c r="R33">
        <v>77849.11303935245</v>
      </c>
      <c r="S33">
        <v>82494.00006269524</v>
      </c>
      <c r="T33">
        <v>85355.60392483334</v>
      </c>
      <c r="U33">
        <v>82936.73197731562</v>
      </c>
      <c r="V33">
        <v>72944.90705012405</v>
      </c>
      <c r="W33">
        <v>56669.86279101099</v>
      </c>
      <c r="X33">
        <v>38111.1246063461</v>
      </c>
      <c r="Y33">
        <v>21385.756189395186</v>
      </c>
      <c r="Z33">
        <v>9252.874587183831</v>
      </c>
      <c r="AA33">
        <v>1599.6680968770215</v>
      </c>
      <c r="AB33">
        <v>-3109.051155878784</v>
      </c>
      <c r="AC33">
        <v>-6276.4934541913035</v>
      </c>
      <c r="AD33">
        <v>-8777.138520436536</v>
      </c>
      <c r="AE33">
        <v>-11523.763347426739</v>
      </c>
      <c r="AF33">
        <v>-14141.12640565151</v>
      </c>
      <c r="AG33">
        <v>-16997.929982789705</v>
      </c>
      <c r="AH33">
        <v>-20951.189405230296</v>
      </c>
      <c r="AI33">
        <v>-25233.486314781698</v>
      </c>
      <c r="AJ33">
        <v>-30109.67941529383</v>
      </c>
      <c r="AK33">
        <v>-35725.874233484225</v>
      </c>
      <c r="AL33">
        <v>-41205.658553924644</v>
      </c>
      <c r="AM33">
        <v>-46571.31893052909</v>
      </c>
      <c r="AN33">
        <v>-51767.05604196519</v>
      </c>
      <c r="AO33">
        <v>-56235.49388108872</v>
      </c>
      <c r="AP33">
        <v>-60417.14876141367</v>
      </c>
      <c r="AQ33">
        <v>-64985.289718944485</v>
      </c>
      <c r="AR33">
        <v>-69585.9030949822</v>
      </c>
      <c r="AS33">
        <v>-73951.39226076264</v>
      </c>
      <c r="AT33">
        <v>-77984.57588725867</v>
      </c>
      <c r="AU33">
        <v>-79953.86408004981</v>
      </c>
      <c r="AV33">
        <v>-79543.21576280947</v>
      </c>
      <c r="AW33">
        <v>-75766.396997543</v>
      </c>
      <c r="AX33">
        <v>-70341.14426667948</v>
      </c>
      <c r="AY33">
        <v>-63499.41158121616</v>
      </c>
      <c r="AZ33">
        <v>-56519.72565570019</v>
      </c>
      <c r="BA33">
        <v>-49805.07665768552</v>
      </c>
      <c r="BB33">
        <v>-42903.99106768886</v>
      </c>
      <c r="BC33">
        <v>-36599.39007828794</v>
      </c>
      <c r="BD33">
        <v>-30495.934964677457</v>
      </c>
      <c r="BE33">
        <v>-24844.915378881764</v>
      </c>
      <c r="BF33">
        <v>-19668.026225082976</v>
      </c>
      <c r="BG33">
        <v>-15280.264629732095</v>
      </c>
      <c r="BH33">
        <v>-11934.51613884221</v>
      </c>
      <c r="BI33">
        <v>-9371.400887105083</v>
      </c>
      <c r="BJ33">
        <v>-7586.535098763445</v>
      </c>
      <c r="BK33">
        <v>-6365.809926934875</v>
      </c>
      <c r="BL33">
        <v>-5618.494497330429</v>
      </c>
      <c r="BM33">
        <v>-5251.680209408842</v>
      </c>
      <c r="BN33">
        <v>-5073.1488836753615</v>
      </c>
      <c r="BO33">
        <v>-4890.255814599283</v>
      </c>
      <c r="BP33">
        <v>-4635.052220531463</v>
      </c>
      <c r="BQ33">
        <v>-4286.9954674234095</v>
      </c>
      <c r="BR33">
        <v>-3915.381580216064</v>
      </c>
      <c r="BS33">
        <v>-3499.4012312925074</v>
      </c>
      <c r="BT33">
        <v>-3052.8779672438022</v>
      </c>
      <c r="BU33">
        <v>-2828.9574716285924</v>
      </c>
      <c r="BV33">
        <v>-2642.9390365233853</v>
      </c>
      <c r="BW33">
        <v>-2347.8382881699745</v>
      </c>
      <c r="BX33">
        <v>-2021.1302363348254</v>
      </c>
      <c r="BY33">
        <v>-1734.5458685505894</v>
      </c>
      <c r="BZ33">
        <v>-1430.3448421590688</v>
      </c>
      <c r="CA33">
        <v>-1229.6644441452243</v>
      </c>
      <c r="CB33">
        <v>-1099.069014572318</v>
      </c>
      <c r="CC33">
        <v>-1036.5167851727938</v>
      </c>
      <c r="CD33">
        <v>-1044.6750989126224</v>
      </c>
      <c r="CE33">
        <v>-1056.4048809006226</v>
      </c>
      <c r="CF33">
        <v>-1056.5699074725683</v>
      </c>
      <c r="CG33">
        <v>-1060.6552886442523</v>
      </c>
      <c r="CH33">
        <v>-1088.442413843757</v>
      </c>
      <c r="CI33">
        <v>-1094.435810114425</v>
      </c>
      <c r="CJ33">
        <v>-1100.9368022920712</v>
      </c>
      <c r="CK33">
        <v>-1106.607746655165</v>
      </c>
      <c r="CL33">
        <v>-1109.5803959600319</v>
      </c>
      <c r="CM33">
        <v>-1108.8524914602472</v>
      </c>
      <c r="CN33">
        <v>-1099.2904527745793</v>
      </c>
      <c r="CP33" s="3">
        <v>2.0695477724075316E-13</v>
      </c>
      <c r="CR33">
        <v>-1099.2904527745793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</row>
    <row r="34" spans="1:106" ht="12.75">
      <c r="A34" t="s">
        <v>33</v>
      </c>
      <c r="B34">
        <v>0</v>
      </c>
      <c r="C34">
        <v>1079.6852</v>
      </c>
      <c r="D34">
        <v>14009.498</v>
      </c>
      <c r="E34">
        <v>33703.64</v>
      </c>
      <c r="F34">
        <v>50503.753</v>
      </c>
      <c r="G34">
        <v>60104.997</v>
      </c>
      <c r="H34">
        <v>60798.627</v>
      </c>
      <c r="I34">
        <v>53118.468</v>
      </c>
      <c r="J34">
        <v>44796.902</v>
      </c>
      <c r="K34">
        <v>41628.007</v>
      </c>
      <c r="L34">
        <v>42874.087</v>
      </c>
      <c r="M34">
        <v>46298.901</v>
      </c>
      <c r="N34">
        <v>50546.37</v>
      </c>
      <c r="O34">
        <v>55587.552</v>
      </c>
      <c r="P34">
        <v>62966.309</v>
      </c>
      <c r="Q34">
        <v>71305.528</v>
      </c>
      <c r="R34">
        <v>78630.004</v>
      </c>
      <c r="S34">
        <v>83921.213</v>
      </c>
      <c r="T34">
        <v>87668.908</v>
      </c>
      <c r="U34">
        <v>86752.018</v>
      </c>
      <c r="V34">
        <v>78793.989</v>
      </c>
      <c r="W34">
        <v>64978.895</v>
      </c>
      <c r="X34">
        <v>48515.445</v>
      </c>
      <c r="Y34">
        <v>33038.725</v>
      </c>
      <c r="Z34">
        <v>21218.768</v>
      </c>
      <c r="AA34">
        <v>13361.348</v>
      </c>
      <c r="AB34">
        <v>8243.7503</v>
      </c>
      <c r="AC34">
        <v>4846.1514</v>
      </c>
      <c r="AD34">
        <v>2681.1829</v>
      </c>
      <c r="AE34">
        <v>1343.0545</v>
      </c>
      <c r="AF34">
        <v>728.51288</v>
      </c>
      <c r="AG34">
        <v>496.89513</v>
      </c>
      <c r="AH34">
        <v>276.35049</v>
      </c>
      <c r="AI34">
        <v>132.0852</v>
      </c>
      <c r="AJ34">
        <v>89.971512</v>
      </c>
      <c r="AK34">
        <v>100.94636</v>
      </c>
      <c r="AL34">
        <v>96.411184</v>
      </c>
      <c r="AM34">
        <v>50.367344</v>
      </c>
      <c r="AN34">
        <v>9.334465</v>
      </c>
      <c r="AO34">
        <v>3.5494991</v>
      </c>
      <c r="AP34">
        <v>32.935095</v>
      </c>
      <c r="AQ34">
        <v>70.985503</v>
      </c>
      <c r="AR34">
        <v>75.129301</v>
      </c>
      <c r="AS34">
        <v>64.372693</v>
      </c>
      <c r="AT34">
        <v>28.363779</v>
      </c>
      <c r="AU34">
        <v>4.5594599</v>
      </c>
      <c r="AV34">
        <v>3.589E-11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5.224E-12</v>
      </c>
      <c r="BF34">
        <v>0.0390122</v>
      </c>
      <c r="BG34">
        <v>0.1957996</v>
      </c>
      <c r="BH34">
        <v>0.39375645</v>
      </c>
      <c r="BI34">
        <v>0.51997731</v>
      </c>
      <c r="BJ34">
        <v>0.56050039</v>
      </c>
      <c r="BK34">
        <v>0.55936548</v>
      </c>
      <c r="BL34">
        <v>0.55600534</v>
      </c>
      <c r="BM34">
        <v>0.98604748</v>
      </c>
      <c r="BN34">
        <v>4.5798422</v>
      </c>
      <c r="BO34">
        <v>12.401301</v>
      </c>
      <c r="BP34">
        <v>17.784511</v>
      </c>
      <c r="BQ34">
        <v>21.386761</v>
      </c>
      <c r="BR34">
        <v>29.610355</v>
      </c>
      <c r="BS34">
        <v>41.531742</v>
      </c>
      <c r="BT34">
        <v>51.220825</v>
      </c>
      <c r="BU34">
        <v>58.343974</v>
      </c>
      <c r="BV34">
        <v>69.908788</v>
      </c>
      <c r="BW34">
        <v>80.86071</v>
      </c>
      <c r="BX34">
        <v>92.451258</v>
      </c>
      <c r="BY34">
        <v>104.62332</v>
      </c>
      <c r="BZ34">
        <v>117.38688</v>
      </c>
      <c r="CA34">
        <v>131.08368</v>
      </c>
      <c r="CB34">
        <v>146.75253</v>
      </c>
      <c r="CC34">
        <v>164.95493</v>
      </c>
      <c r="CD34">
        <v>183.32864</v>
      </c>
      <c r="CE34">
        <v>191.00185</v>
      </c>
      <c r="CF34">
        <v>188.2064</v>
      </c>
      <c r="CG34">
        <v>186.27791</v>
      </c>
      <c r="CH34">
        <v>189.81251</v>
      </c>
      <c r="CI34">
        <v>192.46266</v>
      </c>
      <c r="CJ34">
        <v>196.9763</v>
      </c>
      <c r="CK34">
        <v>201.81003</v>
      </c>
      <c r="CL34">
        <v>205.96662</v>
      </c>
      <c r="CM34">
        <v>208.82433</v>
      </c>
      <c r="CN34">
        <v>209.4839</v>
      </c>
      <c r="CP34" s="3">
        <v>470.87100335896406</v>
      </c>
      <c r="CR34">
        <v>209.4839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</row>
    <row r="35" spans="1:106" ht="12.75">
      <c r="A35" t="s">
        <v>34</v>
      </c>
      <c r="B35">
        <v>-32.795492905908866</v>
      </c>
      <c r="C35">
        <v>-27.581334067950753</v>
      </c>
      <c r="D35">
        <v>-20.057534362171506</v>
      </c>
      <c r="E35">
        <v>-12.611409305361763</v>
      </c>
      <c r="F35">
        <v>-6.719227306705062</v>
      </c>
      <c r="G35">
        <v>-2.6132989533180373</v>
      </c>
      <c r="H35">
        <v>-0.690033943682478</v>
      </c>
      <c r="I35">
        <v>-0.4482868539132112</v>
      </c>
      <c r="J35">
        <v>-0.5300493637441327</v>
      </c>
      <c r="K35">
        <v>-0.4677644715960514</v>
      </c>
      <c r="L35">
        <v>-0.34887705362102517</v>
      </c>
      <c r="M35">
        <v>-0.5752037102298466</v>
      </c>
      <c r="N35">
        <v>-1.0042829833404063</v>
      </c>
      <c r="O35">
        <v>-20.136795754117095</v>
      </c>
      <c r="P35">
        <v>-131.9264602201527</v>
      </c>
      <c r="Q35">
        <v>-370.66250542249</v>
      </c>
      <c r="R35">
        <v>-780.8909606475466</v>
      </c>
      <c r="S35">
        <v>-1427.2129373047667</v>
      </c>
      <c r="T35">
        <v>-2313.30407516665</v>
      </c>
      <c r="U35">
        <v>-3815.286022684373</v>
      </c>
      <c r="V35">
        <v>-5849.081949875949</v>
      </c>
      <c r="W35">
        <v>-8309.032208989001</v>
      </c>
      <c r="X35">
        <v>-10404.3203936539</v>
      </c>
      <c r="Y35">
        <v>-11652.96881060481</v>
      </c>
      <c r="Z35">
        <v>-11965.893412816169</v>
      </c>
      <c r="AA35">
        <v>-11761.679903122978</v>
      </c>
      <c r="AB35">
        <v>-11352.801455878784</v>
      </c>
      <c r="AC35">
        <v>-11122.644854191303</v>
      </c>
      <c r="AD35">
        <v>-11458.321420436536</v>
      </c>
      <c r="AE35">
        <v>-12866.817847426739</v>
      </c>
      <c r="AF35">
        <v>-14869.63928565151</v>
      </c>
      <c r="AG35">
        <v>-17494.825112789706</v>
      </c>
      <c r="AH35">
        <v>-21227.539895230297</v>
      </c>
      <c r="AI35">
        <v>-25365.5715147817</v>
      </c>
      <c r="AJ35">
        <v>-30199.65092729383</v>
      </c>
      <c r="AK35">
        <v>-35826.820593484226</v>
      </c>
      <c r="AL35">
        <v>-41302.06973792464</v>
      </c>
      <c r="AM35">
        <v>-46621.686274529085</v>
      </c>
      <c r="AN35">
        <v>-51776.39050696519</v>
      </c>
      <c r="AO35">
        <v>-56239.04338018872</v>
      </c>
      <c r="AP35">
        <v>-60450.08385641367</v>
      </c>
      <c r="AQ35">
        <v>-65056.27522194449</v>
      </c>
      <c r="AR35">
        <v>-69661.0323959822</v>
      </c>
      <c r="AS35">
        <v>-74015.76495376264</v>
      </c>
      <c r="AT35">
        <v>-78012.93966625868</v>
      </c>
      <c r="AU35">
        <v>-79958.42353994981</v>
      </c>
      <c r="AV35">
        <v>-79543.2157628095</v>
      </c>
      <c r="AW35">
        <v>-75766.396997543</v>
      </c>
      <c r="AX35">
        <v>-70341.14426667948</v>
      </c>
      <c r="AY35">
        <v>-63499.41158121616</v>
      </c>
      <c r="AZ35">
        <v>-56519.72565570019</v>
      </c>
      <c r="BA35">
        <v>-49805.07665768552</v>
      </c>
      <c r="BB35">
        <v>-42903.99106768886</v>
      </c>
      <c r="BC35">
        <v>-36599.39007828794</v>
      </c>
      <c r="BD35">
        <v>-30495.934964677457</v>
      </c>
      <c r="BE35">
        <v>-24844.915378881768</v>
      </c>
      <c r="BF35">
        <v>-19668.065237282975</v>
      </c>
      <c r="BG35">
        <v>-15280.460429332095</v>
      </c>
      <c r="BH35">
        <v>-11934.909895292209</v>
      </c>
      <c r="BI35">
        <v>-9371.920864415082</v>
      </c>
      <c r="BJ35">
        <v>-7587.095599153445</v>
      </c>
      <c r="BK35">
        <v>-6366.369292414875</v>
      </c>
      <c r="BL35">
        <v>-5619.0505026704295</v>
      </c>
      <c r="BM35">
        <v>-5252.666256888841</v>
      </c>
      <c r="BN35">
        <v>-5077.728725875361</v>
      </c>
      <c r="BO35">
        <v>-4902.657115599283</v>
      </c>
      <c r="BP35">
        <v>-4652.836731531463</v>
      </c>
      <c r="BQ35">
        <v>-4308.382228423409</v>
      </c>
      <c r="BR35">
        <v>-3944.9919352160637</v>
      </c>
      <c r="BS35">
        <v>-3540.9329732925075</v>
      </c>
      <c r="BT35">
        <v>-3104.098792243802</v>
      </c>
      <c r="BU35">
        <v>-2887.3014456285923</v>
      </c>
      <c r="BV35">
        <v>-2712.8478245233855</v>
      </c>
      <c r="BW35">
        <v>-2428.6989981699744</v>
      </c>
      <c r="BX35">
        <v>-2113.5814943348255</v>
      </c>
      <c r="BY35">
        <v>-1839.1691885505893</v>
      </c>
      <c r="BZ35">
        <v>-1547.7317221590688</v>
      </c>
      <c r="CA35">
        <v>-1360.7481241452242</v>
      </c>
      <c r="CB35">
        <v>-1245.821544572318</v>
      </c>
      <c r="CC35">
        <v>-1201.4717151727937</v>
      </c>
      <c r="CD35">
        <v>-1228.0037389126223</v>
      </c>
      <c r="CE35">
        <v>-1247.4067309006225</v>
      </c>
      <c r="CF35">
        <v>-1244.7763074725683</v>
      </c>
      <c r="CG35">
        <v>-1246.9331986442523</v>
      </c>
      <c r="CH35">
        <v>-1278.254923843757</v>
      </c>
      <c r="CI35">
        <v>-1286.898470114425</v>
      </c>
      <c r="CJ35">
        <v>-1297.9131022920712</v>
      </c>
      <c r="CK35">
        <v>-1308.4177766551652</v>
      </c>
      <c r="CL35">
        <v>-1315.5470159600318</v>
      </c>
      <c r="CM35">
        <v>-1317.676821460247</v>
      </c>
      <c r="CN35">
        <v>-1308.7743527745793</v>
      </c>
      <c r="CP35" s="3">
        <v>-470.8710033589637</v>
      </c>
      <c r="CR35">
        <v>-1308.7743527745793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</row>
    <row r="36" spans="1:106" ht="12.75">
      <c r="A36" t="s">
        <v>35</v>
      </c>
      <c r="B36">
        <v>14336.775096339832</v>
      </c>
      <c r="C36">
        <v>11561.342992615484</v>
      </c>
      <c r="D36">
        <v>9819.437871035136</v>
      </c>
      <c r="E36">
        <v>8831.801663514294</v>
      </c>
      <c r="F36">
        <v>8402.791506686222</v>
      </c>
      <c r="G36">
        <v>8006.823804748183</v>
      </c>
      <c r="H36">
        <v>7573.636346200198</v>
      </c>
      <c r="I36">
        <v>7096.1414274626595</v>
      </c>
      <c r="J36">
        <v>6607.6010682065025</v>
      </c>
      <c r="K36">
        <v>6217.958027520319</v>
      </c>
      <c r="L36">
        <v>5955.180639011823</v>
      </c>
      <c r="M36">
        <v>5664.804717126612</v>
      </c>
      <c r="N36">
        <v>5333.9509691574585</v>
      </c>
      <c r="O36">
        <v>5003.603067500616</v>
      </c>
      <c r="P36">
        <v>4685.192943750336</v>
      </c>
      <c r="Q36">
        <v>4405.678151371747</v>
      </c>
      <c r="R36">
        <v>4150.737329774475</v>
      </c>
      <c r="S36">
        <v>3851.7269897800206</v>
      </c>
      <c r="T36">
        <v>3490.5777899762234</v>
      </c>
      <c r="U36">
        <v>2938.4820104258374</v>
      </c>
      <c r="V36">
        <v>2152.7106504992375</v>
      </c>
      <c r="W36">
        <v>1022.6934528676175</v>
      </c>
      <c r="X36">
        <v>-247.36952485704842</v>
      </c>
      <c r="Y36">
        <v>-1474.482706424188</v>
      </c>
      <c r="Z36">
        <v>-2712.006595984937</v>
      </c>
      <c r="AA36">
        <v>-3757.484326680602</v>
      </c>
      <c r="AB36">
        <v>-4522.201192043229</v>
      </c>
      <c r="AC36">
        <v>-5220.8076327129265</v>
      </c>
      <c r="AD36">
        <v>-5852.029527792933</v>
      </c>
      <c r="AE36">
        <v>-6261.917455171819</v>
      </c>
      <c r="AF36">
        <v>-6690.185965042549</v>
      </c>
      <c r="AG36">
        <v>-7213.875353189712</v>
      </c>
      <c r="AH36">
        <v>-7762.881537844871</v>
      </c>
      <c r="AI36">
        <v>-8306.631415289996</v>
      </c>
      <c r="AJ36">
        <v>-8958.39607657549</v>
      </c>
      <c r="AK36">
        <v>-9501.093514980024</v>
      </c>
      <c r="AL36">
        <v>-9649.079332088913</v>
      </c>
      <c r="AM36">
        <v>-9659.717638123522</v>
      </c>
      <c r="AN36">
        <v>-9341.01077098955</v>
      </c>
      <c r="AO36">
        <v>-8803.57387938889</v>
      </c>
      <c r="AP36">
        <v>-8358.780576843725</v>
      </c>
      <c r="AQ36">
        <v>-7693.170940134445</v>
      </c>
      <c r="AR36">
        <v>-7227.566861758636</v>
      </c>
      <c r="AS36">
        <v>-7096.393663412231</v>
      </c>
      <c r="AT36">
        <v>-6903.27397053638</v>
      </c>
      <c r="AU36">
        <v>-6491.269678328439</v>
      </c>
      <c r="AV36">
        <v>-5722.041007489293</v>
      </c>
      <c r="AW36">
        <v>-4732.17293527937</v>
      </c>
      <c r="AX36">
        <v>-3931.49074520842</v>
      </c>
      <c r="AY36">
        <v>-3117.374673341922</v>
      </c>
      <c r="AZ36">
        <v>-2429.2220245872722</v>
      </c>
      <c r="BA36">
        <v>-1874.9926391859335</v>
      </c>
      <c r="BB36">
        <v>-1327.9885350876602</v>
      </c>
      <c r="BC36">
        <v>-776.6870341588956</v>
      </c>
      <c r="BD36">
        <v>-134.50092544574</v>
      </c>
      <c r="BE36">
        <v>564.0665026555453</v>
      </c>
      <c r="BF36">
        <v>1282.9407230770867</v>
      </c>
      <c r="BG36">
        <v>2015.5836161413608</v>
      </c>
      <c r="BH36">
        <v>2759.2948812877066</v>
      </c>
      <c r="BI36">
        <v>3462.7354834235157</v>
      </c>
      <c r="BJ36">
        <v>4099.615798988443</v>
      </c>
      <c r="BK36">
        <v>4665.264223698317</v>
      </c>
      <c r="BL36">
        <v>5144.936666026993</v>
      </c>
      <c r="BM36">
        <v>5481.1731797052635</v>
      </c>
      <c r="BN36">
        <v>5651.387014490595</v>
      </c>
      <c r="BO36">
        <v>5736.343516704363</v>
      </c>
      <c r="BP36">
        <v>5886.3723576353605</v>
      </c>
      <c r="BQ36">
        <v>6137.9837418670995</v>
      </c>
      <c r="BR36">
        <v>6447.379905120029</v>
      </c>
      <c r="BS36">
        <v>6810.57249201999</v>
      </c>
      <c r="BT36">
        <v>7074.931124740008</v>
      </c>
      <c r="BU36">
        <v>7253.595358385579</v>
      </c>
      <c r="BV36">
        <v>7550.515918602659</v>
      </c>
      <c r="BW36">
        <v>7795.534429611737</v>
      </c>
      <c r="BX36">
        <v>8118.8550358000375</v>
      </c>
      <c r="BY36">
        <v>8512.048650009881</v>
      </c>
      <c r="BZ36">
        <v>8898.257126111825</v>
      </c>
      <c r="CA36">
        <v>9308.05660826869</v>
      </c>
      <c r="CB36">
        <v>9688.804039394006</v>
      </c>
      <c r="CC36">
        <v>10062.792945255584</v>
      </c>
      <c r="CD36">
        <v>10525.286763310294</v>
      </c>
      <c r="CE36">
        <v>11438.999248714064</v>
      </c>
      <c r="CF36">
        <v>12652.783370845802</v>
      </c>
      <c r="CG36">
        <v>13900.257648812878</v>
      </c>
      <c r="CH36">
        <v>15186.060511798107</v>
      </c>
      <c r="CI36">
        <v>16514.113782718196</v>
      </c>
      <c r="CJ36">
        <v>17830.788430319015</v>
      </c>
      <c r="CK36">
        <v>19147.78207492953</v>
      </c>
      <c r="CL36">
        <v>20476.265285479676</v>
      </c>
      <c r="CM36">
        <v>21826.117829203504</v>
      </c>
      <c r="CN36">
        <v>23290.56497190855</v>
      </c>
      <c r="CP36" s="3">
        <v>4.76837158203125E-16</v>
      </c>
      <c r="CR36">
        <v>23290.56497190855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</row>
    <row r="37" spans="1:106" ht="12.75">
      <c r="A37" t="s">
        <v>36</v>
      </c>
      <c r="B37">
        <v>14363.728</v>
      </c>
      <c r="C37">
        <v>11580.507</v>
      </c>
      <c r="D37">
        <v>9835.4502</v>
      </c>
      <c r="E37">
        <v>8845.8782</v>
      </c>
      <c r="F37">
        <v>8414.0483</v>
      </c>
      <c r="G37">
        <v>8015.371</v>
      </c>
      <c r="H37">
        <v>7578.8093</v>
      </c>
      <c r="I37">
        <v>7099.0481</v>
      </c>
      <c r="J37">
        <v>6611.062</v>
      </c>
      <c r="K37">
        <v>6224.9877</v>
      </c>
      <c r="L37">
        <v>5966.0044</v>
      </c>
      <c r="M37">
        <v>5678.3595</v>
      </c>
      <c r="N37">
        <v>5368.945</v>
      </c>
      <c r="O37">
        <v>5056.8656</v>
      </c>
      <c r="P37">
        <v>4767.2427</v>
      </c>
      <c r="Q37">
        <v>4545.2594</v>
      </c>
      <c r="R37">
        <v>4362.2895</v>
      </c>
      <c r="S37">
        <v>4173.2581</v>
      </c>
      <c r="T37">
        <v>4011.4108</v>
      </c>
      <c r="U37">
        <v>3831.6392</v>
      </c>
      <c r="V37">
        <v>3657.1362</v>
      </c>
      <c r="W37">
        <v>3414.5998</v>
      </c>
      <c r="X37">
        <v>3075.9785</v>
      </c>
      <c r="Y37">
        <v>2703.6894</v>
      </c>
      <c r="Z37">
        <v>2342.84</v>
      </c>
      <c r="AA37">
        <v>2126.6741</v>
      </c>
      <c r="AB37">
        <v>2077.0578</v>
      </c>
      <c r="AC37">
        <v>2085.6303</v>
      </c>
      <c r="AD37">
        <v>2127.3892</v>
      </c>
      <c r="AE37">
        <v>2208.8652</v>
      </c>
      <c r="AF37">
        <v>2172.3645</v>
      </c>
      <c r="AG37">
        <v>2208.5284</v>
      </c>
      <c r="AH37">
        <v>2344.3981</v>
      </c>
      <c r="AI37">
        <v>2368.1045</v>
      </c>
      <c r="AJ37">
        <v>2331.3488</v>
      </c>
      <c r="AK37">
        <v>2133.786</v>
      </c>
      <c r="AL37">
        <v>1939.5772</v>
      </c>
      <c r="AM37">
        <v>1881.5805</v>
      </c>
      <c r="AN37">
        <v>1850.7523</v>
      </c>
      <c r="AO37">
        <v>1955.4592</v>
      </c>
      <c r="AP37">
        <v>2132.2064</v>
      </c>
      <c r="AQ37">
        <v>2414.72</v>
      </c>
      <c r="AR37">
        <v>2589.4238</v>
      </c>
      <c r="AS37">
        <v>2605.2997</v>
      </c>
      <c r="AT37">
        <v>2570.7853</v>
      </c>
      <c r="AU37">
        <v>2583.874</v>
      </c>
      <c r="AV37">
        <v>2773.394</v>
      </c>
      <c r="AW37">
        <v>3106.5622</v>
      </c>
      <c r="AX37">
        <v>3409.0643</v>
      </c>
      <c r="AY37">
        <v>3783.5783</v>
      </c>
      <c r="AZ37">
        <v>4091.1313</v>
      </c>
      <c r="BA37">
        <v>4323.1532</v>
      </c>
      <c r="BB37">
        <v>4575.2248</v>
      </c>
      <c r="BC37">
        <v>4853.6257</v>
      </c>
      <c r="BD37">
        <v>5218.6265</v>
      </c>
      <c r="BE37">
        <v>5661.5729</v>
      </c>
      <c r="BF37">
        <v>6102.9754</v>
      </c>
      <c r="BG37">
        <v>6611.7339</v>
      </c>
      <c r="BH37">
        <v>7190.1368</v>
      </c>
      <c r="BI37">
        <v>7762.5485</v>
      </c>
      <c r="BJ37">
        <v>8266.2922</v>
      </c>
      <c r="BK37">
        <v>8678.1364</v>
      </c>
      <c r="BL37">
        <v>9020.689</v>
      </c>
      <c r="BM37">
        <v>9307.2636</v>
      </c>
      <c r="BN37">
        <v>9529.611</v>
      </c>
      <c r="BO37">
        <v>9694.3851</v>
      </c>
      <c r="BP37">
        <v>9851.9558</v>
      </c>
      <c r="BQ37">
        <v>10038.603</v>
      </c>
      <c r="BR37">
        <v>10232.079</v>
      </c>
      <c r="BS37">
        <v>10455.143</v>
      </c>
      <c r="BT37">
        <v>10606.195</v>
      </c>
      <c r="BU37">
        <v>10782.019</v>
      </c>
      <c r="BV37">
        <v>11063.16</v>
      </c>
      <c r="BW37">
        <v>11272.699</v>
      </c>
      <c r="BX37">
        <v>11535.074</v>
      </c>
      <c r="BY37">
        <v>11804.078</v>
      </c>
      <c r="BZ37">
        <v>12105.38</v>
      </c>
      <c r="CA37">
        <v>12425.825</v>
      </c>
      <c r="CB37">
        <v>12762.783</v>
      </c>
      <c r="CC37">
        <v>13131.796</v>
      </c>
      <c r="CD37">
        <v>13579.812</v>
      </c>
      <c r="CE37">
        <v>14323.772</v>
      </c>
      <c r="CF37">
        <v>15338.331</v>
      </c>
      <c r="CG37">
        <v>16393.003</v>
      </c>
      <c r="CH37">
        <v>17460.833</v>
      </c>
      <c r="CI37">
        <v>18568.265</v>
      </c>
      <c r="CJ37">
        <v>19658.834</v>
      </c>
      <c r="CK37">
        <v>20743.028</v>
      </c>
      <c r="CL37">
        <v>21831.939</v>
      </c>
      <c r="CM37">
        <v>22936.326</v>
      </c>
      <c r="CN37">
        <v>24124.35</v>
      </c>
      <c r="CP37" s="3">
        <v>109.23850260730751</v>
      </c>
      <c r="CR37">
        <v>24124.35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</row>
    <row r="38" spans="1:106" ht="12.75">
      <c r="A38" t="s">
        <v>37</v>
      </c>
      <c r="B38">
        <v>-26.95290366016761</v>
      </c>
      <c r="C38">
        <v>-19.164007384516065</v>
      </c>
      <c r="D38">
        <v>-16.012328964863325</v>
      </c>
      <c r="E38">
        <v>-14.076536485704327</v>
      </c>
      <c r="F38">
        <v>-11.256793313778783</v>
      </c>
      <c r="G38">
        <v>-8.547195251817353</v>
      </c>
      <c r="H38">
        <v>-5.172953799801306</v>
      </c>
      <c r="I38">
        <v>-2.9066725373404547</v>
      </c>
      <c r="J38">
        <v>-3.460931793496959</v>
      </c>
      <c r="K38">
        <v>-7.029672479680827</v>
      </c>
      <c r="L38">
        <v>-10.823760988177543</v>
      </c>
      <c r="M38">
        <v>-13.554782873387563</v>
      </c>
      <c r="N38">
        <v>-34.994030842540894</v>
      </c>
      <c r="O38">
        <v>-53.26253249938425</v>
      </c>
      <c r="P38">
        <v>-82.04975624966369</v>
      </c>
      <c r="Q38">
        <v>-139.58124862825306</v>
      </c>
      <c r="R38">
        <v>-211.5521702255245</v>
      </c>
      <c r="S38">
        <v>-321.5311102199796</v>
      </c>
      <c r="T38">
        <v>-520.833010023777</v>
      </c>
      <c r="U38">
        <v>-893.1571895741628</v>
      </c>
      <c r="V38">
        <v>-1504.4255495007624</v>
      </c>
      <c r="W38">
        <v>-2391.9063471323825</v>
      </c>
      <c r="X38">
        <v>-3323.3480248570486</v>
      </c>
      <c r="Y38">
        <v>-4178.172106424188</v>
      </c>
      <c r="Z38">
        <v>-5054.846595984937</v>
      </c>
      <c r="AA38">
        <v>-5884.158426680602</v>
      </c>
      <c r="AB38">
        <v>-6599.258992043228</v>
      </c>
      <c r="AC38">
        <v>-7306.437932712926</v>
      </c>
      <c r="AD38">
        <v>-7979.418727792932</v>
      </c>
      <c r="AE38">
        <v>-8470.782655171819</v>
      </c>
      <c r="AF38">
        <v>-8862.550465042548</v>
      </c>
      <c r="AG38">
        <v>-9422.403753189712</v>
      </c>
      <c r="AH38">
        <v>-10107.279637844871</v>
      </c>
      <c r="AI38">
        <v>-10674.735915289995</v>
      </c>
      <c r="AJ38">
        <v>-11289.744876575489</v>
      </c>
      <c r="AK38">
        <v>-11634.879514980024</v>
      </c>
      <c r="AL38">
        <v>-11588.656532088913</v>
      </c>
      <c r="AM38">
        <v>-11541.298138123522</v>
      </c>
      <c r="AN38">
        <v>-11191.76307098955</v>
      </c>
      <c r="AO38">
        <v>-10759.03307938889</v>
      </c>
      <c r="AP38">
        <v>-10490.986976843724</v>
      </c>
      <c r="AQ38">
        <v>-10107.890940134444</v>
      </c>
      <c r="AR38">
        <v>-9816.990661758637</v>
      </c>
      <c r="AS38">
        <v>-9701.69336341223</v>
      </c>
      <c r="AT38">
        <v>-9474.05927053638</v>
      </c>
      <c r="AU38">
        <v>-9075.143678328439</v>
      </c>
      <c r="AV38">
        <v>-8495.435007489294</v>
      </c>
      <c r="AW38">
        <v>-7838.735135279369</v>
      </c>
      <c r="AX38">
        <v>-7340.55504520842</v>
      </c>
      <c r="AY38">
        <v>-6900.952973341922</v>
      </c>
      <c r="AZ38">
        <v>-6520.353324587272</v>
      </c>
      <c r="BA38">
        <v>-6198.145839185933</v>
      </c>
      <c r="BB38">
        <v>-5903.21333508766</v>
      </c>
      <c r="BC38">
        <v>-5630.312734158895</v>
      </c>
      <c r="BD38">
        <v>-5353.12742544574</v>
      </c>
      <c r="BE38">
        <v>-5097.506397344455</v>
      </c>
      <c r="BF38">
        <v>-4820.034676922914</v>
      </c>
      <c r="BG38">
        <v>-4596.150283858639</v>
      </c>
      <c r="BH38">
        <v>-4430.841918712294</v>
      </c>
      <c r="BI38">
        <v>-4299.813016576484</v>
      </c>
      <c r="BJ38">
        <v>-4166.676401011557</v>
      </c>
      <c r="BK38">
        <v>-4012.872176301682</v>
      </c>
      <c r="BL38">
        <v>-3875.7523339730064</v>
      </c>
      <c r="BM38">
        <v>-3826.090420294737</v>
      </c>
      <c r="BN38">
        <v>-3878.223985509406</v>
      </c>
      <c r="BO38">
        <v>-3958.041583295637</v>
      </c>
      <c r="BP38">
        <v>-3965.5834423646397</v>
      </c>
      <c r="BQ38">
        <v>-3900.619258132899</v>
      </c>
      <c r="BR38">
        <v>-3784.6990948799707</v>
      </c>
      <c r="BS38">
        <v>-3644.5705079800105</v>
      </c>
      <c r="BT38">
        <v>-3531.2638752599914</v>
      </c>
      <c r="BU38">
        <v>-3528.4236416144217</v>
      </c>
      <c r="BV38">
        <v>-3512.64408139734</v>
      </c>
      <c r="BW38">
        <v>-3477.164570388263</v>
      </c>
      <c r="BX38">
        <v>-3416.2189641999635</v>
      </c>
      <c r="BY38">
        <v>-3292.0293499901177</v>
      </c>
      <c r="BZ38">
        <v>-3207.122873888175</v>
      </c>
      <c r="CA38">
        <v>-3117.7683917313116</v>
      </c>
      <c r="CB38">
        <v>-3073.9789606059926</v>
      </c>
      <c r="CC38">
        <v>-3069.003054744416</v>
      </c>
      <c r="CD38">
        <v>-3054.525236689705</v>
      </c>
      <c r="CE38">
        <v>-2884.772751285936</v>
      </c>
      <c r="CF38">
        <v>-2685.5476291541977</v>
      </c>
      <c r="CG38">
        <v>-2492.7453511871227</v>
      </c>
      <c r="CH38">
        <v>-2274.7724882018924</v>
      </c>
      <c r="CI38">
        <v>-2054.1512172818047</v>
      </c>
      <c r="CJ38">
        <v>-1828.0455696809843</v>
      </c>
      <c r="CK38">
        <v>-1595.2459250704674</v>
      </c>
      <c r="CL38">
        <v>-1355.6737145203222</v>
      </c>
      <c r="CM38">
        <v>-1110.2081707964974</v>
      </c>
      <c r="CN38">
        <v>-833.7850280914494</v>
      </c>
      <c r="CP38" s="3">
        <v>-109.23850260730748</v>
      </c>
      <c r="CR38">
        <v>-833.7850280914494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</row>
    <row r="39" spans="1:106" ht="12.75">
      <c r="A39" t="s">
        <v>41</v>
      </c>
      <c r="B39">
        <v>79473.00883541878</v>
      </c>
      <c r="C39">
        <v>81699.8720012818</v>
      </c>
      <c r="D39">
        <v>81865.7737921275</v>
      </c>
      <c r="E39">
        <v>81766.28768279457</v>
      </c>
      <c r="F39">
        <v>83281.88555993148</v>
      </c>
      <c r="G39">
        <v>86254.32490459584</v>
      </c>
      <c r="H39">
        <v>91175.4845802109</v>
      </c>
      <c r="I39">
        <v>97156.85983226409</v>
      </c>
      <c r="J39">
        <v>103058.28324107864</v>
      </c>
      <c r="K39">
        <v>108157.89960110986</v>
      </c>
      <c r="L39">
        <v>112926.95879770332</v>
      </c>
      <c r="M39">
        <v>117076.16160994524</v>
      </c>
      <c r="N39">
        <v>120438.83211976853</v>
      </c>
      <c r="O39">
        <v>124037.2934154491</v>
      </c>
      <c r="P39">
        <v>126757.08094276414</v>
      </c>
      <c r="Q39">
        <v>128468.83668069949</v>
      </c>
      <c r="R39">
        <v>128556.54142502503</v>
      </c>
      <c r="S39">
        <v>125157.21158034855</v>
      </c>
      <c r="T39">
        <v>120376.20040954431</v>
      </c>
      <c r="U39">
        <v>111716.65418066444</v>
      </c>
      <c r="V39">
        <v>95326.50267828887</v>
      </c>
      <c r="W39">
        <v>70626.8632675493</v>
      </c>
      <c r="X39">
        <v>42148.76679357598</v>
      </c>
      <c r="Y39">
        <v>14394.889866729252</v>
      </c>
      <c r="Z39">
        <v>-10634.675860022639</v>
      </c>
      <c r="AA39">
        <v>-30176.059166179788</v>
      </c>
      <c r="AB39">
        <v>-43814.683154753264</v>
      </c>
      <c r="AC39">
        <v>-54499.500995612994</v>
      </c>
      <c r="AD39">
        <v>-62273.86361734527</v>
      </c>
      <c r="AE39">
        <v>-67054.01237645355</v>
      </c>
      <c r="AF39">
        <v>-71461.41542711805</v>
      </c>
      <c r="AG39">
        <v>-76616.26018386893</v>
      </c>
      <c r="AH39">
        <v>-83252.01595155257</v>
      </c>
      <c r="AI39">
        <v>-91488.54469273053</v>
      </c>
      <c r="AJ39">
        <v>-100781.82739095978</v>
      </c>
      <c r="AK39">
        <v>-110638.00328097738</v>
      </c>
      <c r="AL39">
        <v>-119157.87204581003</v>
      </c>
      <c r="AM39">
        <v>-127198.02756910789</v>
      </c>
      <c r="AN39">
        <v>-134613.6261924146</v>
      </c>
      <c r="AO39">
        <v>-139535.2671530244</v>
      </c>
      <c r="AP39">
        <v>-144370.56014215856</v>
      </c>
      <c r="AQ39">
        <v>-146049.75205581303</v>
      </c>
      <c r="AR39">
        <v>-144256.1974983933</v>
      </c>
      <c r="AS39">
        <v>-143258.67048645474</v>
      </c>
      <c r="AT39">
        <v>-141866.7690633075</v>
      </c>
      <c r="AU39">
        <v>-139243.26217217036</v>
      </c>
      <c r="AV39">
        <v>-134151.50734673685</v>
      </c>
      <c r="AW39">
        <v>-125171.91803719489</v>
      </c>
      <c r="AX39">
        <v>-113838.15580729103</v>
      </c>
      <c r="AY39">
        <v>-96927.9976872673</v>
      </c>
      <c r="AZ39">
        <v>-79812.82075050565</v>
      </c>
      <c r="BA39">
        <v>-64264.254395778786</v>
      </c>
      <c r="BB39">
        <v>-48474.99541895703</v>
      </c>
      <c r="BC39">
        <v>-33224.90800046253</v>
      </c>
      <c r="BD39">
        <v>-18868.838798819663</v>
      </c>
      <c r="BE39">
        <v>-6011.494800467102</v>
      </c>
      <c r="BF39">
        <v>6227.325335965608</v>
      </c>
      <c r="BG39">
        <v>17389.978566093283</v>
      </c>
      <c r="BH39">
        <v>27699.39953267087</v>
      </c>
      <c r="BI39">
        <v>36676.689802945315</v>
      </c>
      <c r="BJ39">
        <v>43797.048850118656</v>
      </c>
      <c r="BK39">
        <v>49325.11730841487</v>
      </c>
      <c r="BL39">
        <v>53578.86977269818</v>
      </c>
      <c r="BM39">
        <v>56118.52991121784</v>
      </c>
      <c r="BN39">
        <v>57166.53043626893</v>
      </c>
      <c r="BO39">
        <v>57665.189420162984</v>
      </c>
      <c r="BP39">
        <v>58225.79794227914</v>
      </c>
      <c r="BQ39">
        <v>59084.415380741244</v>
      </c>
      <c r="BR39">
        <v>60126.26546802741</v>
      </c>
      <c r="BS39">
        <v>61520.48145491435</v>
      </c>
      <c r="BT39">
        <v>63101.175956187435</v>
      </c>
      <c r="BU39">
        <v>64389.07913647288</v>
      </c>
      <c r="BV39">
        <v>65713.8532397839</v>
      </c>
      <c r="BW39">
        <v>66762.09638372425</v>
      </c>
      <c r="BX39">
        <v>67899.83591184513</v>
      </c>
      <c r="BY39">
        <v>69475.52511352011</v>
      </c>
      <c r="BZ39">
        <v>71200.89014734702</v>
      </c>
      <c r="CA39">
        <v>72931.77642132656</v>
      </c>
      <c r="CB39">
        <v>74690.72522976402</v>
      </c>
      <c r="CC39">
        <v>76578.50683800792</v>
      </c>
      <c r="CD39">
        <v>78754.16271833601</v>
      </c>
      <c r="CE39">
        <v>82735.82169460533</v>
      </c>
      <c r="CF39">
        <v>87284.90759539041</v>
      </c>
      <c r="CG39">
        <v>91781.09632501287</v>
      </c>
      <c r="CH39">
        <v>96416.09374675064</v>
      </c>
      <c r="CI39">
        <v>101271.53225780095</v>
      </c>
      <c r="CJ39">
        <v>106177.40276409846</v>
      </c>
      <c r="CK39">
        <v>111170.59960980853</v>
      </c>
      <c r="CL39">
        <v>116262.54260292731</v>
      </c>
      <c r="CM39">
        <v>121456.77699403689</v>
      </c>
      <c r="CN39">
        <v>127099.16649090294</v>
      </c>
      <c r="CP39" s="3">
        <v>1.621246337890625E-13</v>
      </c>
      <c r="CR39">
        <v>127099.16649090294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</row>
    <row r="40" spans="1:106" ht="12.75">
      <c r="A40" t="s">
        <v>42</v>
      </c>
      <c r="B40">
        <v>79914.88</v>
      </c>
      <c r="C40">
        <v>82039.58</v>
      </c>
      <c r="D40">
        <v>82105.564</v>
      </c>
      <c r="E40">
        <v>81932.546</v>
      </c>
      <c r="F40">
        <v>83390.966</v>
      </c>
      <c r="G40">
        <v>86314.628</v>
      </c>
      <c r="H40">
        <v>91209.56</v>
      </c>
      <c r="I40">
        <v>97179.357</v>
      </c>
      <c r="J40">
        <v>103081.06</v>
      </c>
      <c r="K40">
        <v>108185.84</v>
      </c>
      <c r="L40">
        <v>112959.11</v>
      </c>
      <c r="M40">
        <v>117116.39</v>
      </c>
      <c r="N40">
        <v>120534.61</v>
      </c>
      <c r="O40">
        <v>124244.13</v>
      </c>
      <c r="P40">
        <v>127341.01</v>
      </c>
      <c r="Q40">
        <v>129903.79</v>
      </c>
      <c r="R40">
        <v>131599.68</v>
      </c>
      <c r="S40">
        <v>130952.69</v>
      </c>
      <c r="T40">
        <v>130161.07</v>
      </c>
      <c r="U40">
        <v>127248.71</v>
      </c>
      <c r="V40">
        <v>119408.67</v>
      </c>
      <c r="W40">
        <v>106735.08</v>
      </c>
      <c r="X40">
        <v>91206.396</v>
      </c>
      <c r="Y40">
        <v>75788.532</v>
      </c>
      <c r="Z40">
        <v>62694.817</v>
      </c>
      <c r="AA40">
        <v>54068.384</v>
      </c>
      <c r="AB40">
        <v>49776.734</v>
      </c>
      <c r="AC40">
        <v>48040.288</v>
      </c>
      <c r="AD40">
        <v>48124.996</v>
      </c>
      <c r="AE40">
        <v>49939.399</v>
      </c>
      <c r="AF40">
        <v>51129.088</v>
      </c>
      <c r="AG40">
        <v>51616.793</v>
      </c>
      <c r="AH40">
        <v>51717.396</v>
      </c>
      <c r="AI40">
        <v>50013.981</v>
      </c>
      <c r="AJ40">
        <v>48151.592</v>
      </c>
      <c r="AK40">
        <v>46342.735</v>
      </c>
      <c r="AL40">
        <v>45159.368</v>
      </c>
      <c r="AM40">
        <v>44825.657</v>
      </c>
      <c r="AN40">
        <v>43533.858</v>
      </c>
      <c r="AO40">
        <v>42880.236</v>
      </c>
      <c r="AP40">
        <v>42777.842</v>
      </c>
      <c r="AQ40">
        <v>43159.341</v>
      </c>
      <c r="AR40">
        <v>44459.882</v>
      </c>
      <c r="AS40">
        <v>45849.36</v>
      </c>
      <c r="AT40">
        <v>47667.257</v>
      </c>
      <c r="AU40">
        <v>49532.483</v>
      </c>
      <c r="AV40">
        <v>51392.378</v>
      </c>
      <c r="AW40">
        <v>53866.656</v>
      </c>
      <c r="AX40">
        <v>56734.719</v>
      </c>
      <c r="AY40">
        <v>61320.512</v>
      </c>
      <c r="AZ40">
        <v>65622.634</v>
      </c>
      <c r="BA40">
        <v>69455.801</v>
      </c>
      <c r="BB40">
        <v>73380.959</v>
      </c>
      <c r="BC40">
        <v>77700.815</v>
      </c>
      <c r="BD40">
        <v>82082.589</v>
      </c>
      <c r="BE40">
        <v>85941.583</v>
      </c>
      <c r="BF40">
        <v>89385.639</v>
      </c>
      <c r="BG40">
        <v>93023.252</v>
      </c>
      <c r="BH40">
        <v>96513.424</v>
      </c>
      <c r="BI40">
        <v>99226.619</v>
      </c>
      <c r="BJ40">
        <v>100879.16</v>
      </c>
      <c r="BK40">
        <v>101631.02</v>
      </c>
      <c r="BL40">
        <v>102110.29</v>
      </c>
      <c r="BM40">
        <v>102210.78</v>
      </c>
      <c r="BN40">
        <v>101627.96</v>
      </c>
      <c r="BO40">
        <v>100497.08</v>
      </c>
      <c r="BP40">
        <v>99322.437</v>
      </c>
      <c r="BQ40">
        <v>98298.823</v>
      </c>
      <c r="BR40">
        <v>97562.376</v>
      </c>
      <c r="BS40">
        <v>97100.749</v>
      </c>
      <c r="BT40">
        <v>97061.928</v>
      </c>
      <c r="BU40">
        <v>97123.37</v>
      </c>
      <c r="BV40">
        <v>97501.836</v>
      </c>
      <c r="BW40">
        <v>97186.049</v>
      </c>
      <c r="BX40">
        <v>97103.142</v>
      </c>
      <c r="BY40">
        <v>97427.416</v>
      </c>
      <c r="BZ40">
        <v>98000.621</v>
      </c>
      <c r="CA40">
        <v>98805.214</v>
      </c>
      <c r="CB40">
        <v>99858.429</v>
      </c>
      <c r="CC40">
        <v>101130.21</v>
      </c>
      <c r="CD40">
        <v>102817.29</v>
      </c>
      <c r="CE40">
        <v>105834.45</v>
      </c>
      <c r="CF40">
        <v>109344.43</v>
      </c>
      <c r="CG40">
        <v>112845.54</v>
      </c>
      <c r="CH40">
        <v>116473.1</v>
      </c>
      <c r="CI40">
        <v>120219.5</v>
      </c>
      <c r="CJ40">
        <v>123985.91</v>
      </c>
      <c r="CK40">
        <v>127805.89</v>
      </c>
      <c r="CL40">
        <v>131688.77</v>
      </c>
      <c r="CM40">
        <v>135643.46</v>
      </c>
      <c r="CN40">
        <v>139914.32</v>
      </c>
      <c r="CP40" s="3">
        <v>1748.024794391065</v>
      </c>
      <c r="CR40">
        <v>139914.32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</row>
    <row r="41" spans="1:106" ht="12.75">
      <c r="A41" t="s">
        <v>43</v>
      </c>
      <c r="B41">
        <v>-441.87116458123404</v>
      </c>
      <c r="C41">
        <v>-339.7079987182026</v>
      </c>
      <c r="D41">
        <v>-239.7902078724949</v>
      </c>
      <c r="E41">
        <v>-166.25831720542442</v>
      </c>
      <c r="F41">
        <v>-109.08044006851989</v>
      </c>
      <c r="G41">
        <v>-60.30309540415861</v>
      </c>
      <c r="H41">
        <v>-34.07541978908629</v>
      </c>
      <c r="I41">
        <v>-22.497167735916314</v>
      </c>
      <c r="J41">
        <v>-22.77675892136521</v>
      </c>
      <c r="K41">
        <v>-27.94039889013187</v>
      </c>
      <c r="L41">
        <v>-32.15120229668428</v>
      </c>
      <c r="M41">
        <v>-40.22839005476272</v>
      </c>
      <c r="N41">
        <v>-95.77788023147282</v>
      </c>
      <c r="O41">
        <v>-206.83658455091648</v>
      </c>
      <c r="P41">
        <v>-583.9290572358553</v>
      </c>
      <c r="Q41">
        <v>-1434.9533193005075</v>
      </c>
      <c r="R41">
        <v>-3043.138574974956</v>
      </c>
      <c r="S41">
        <v>-5795.478419651453</v>
      </c>
      <c r="T41">
        <v>-9784.8695904557</v>
      </c>
      <c r="U41">
        <v>-15532.055819335563</v>
      </c>
      <c r="V41">
        <v>-24082.16732171113</v>
      </c>
      <c r="W41">
        <v>-36108.2167324507</v>
      </c>
      <c r="X41">
        <v>-49057.62920642401</v>
      </c>
      <c r="Y41">
        <v>-61393.642133270754</v>
      </c>
      <c r="Z41">
        <v>-73329.49286002264</v>
      </c>
      <c r="AA41">
        <v>-84244.44316617979</v>
      </c>
      <c r="AB41">
        <v>-93591.41715475326</v>
      </c>
      <c r="AC41">
        <v>-102539.788995613</v>
      </c>
      <c r="AD41">
        <v>-110398.85961734527</v>
      </c>
      <c r="AE41">
        <v>-116993.41137645356</v>
      </c>
      <c r="AF41">
        <v>-122590.50342711805</v>
      </c>
      <c r="AG41">
        <v>-128233.05318386892</v>
      </c>
      <c r="AH41">
        <v>-134969.41195155258</v>
      </c>
      <c r="AI41">
        <v>-141502.52569273053</v>
      </c>
      <c r="AJ41">
        <v>-148933.41939095978</v>
      </c>
      <c r="AK41">
        <v>-156980.73828097738</v>
      </c>
      <c r="AL41">
        <v>-164317.24004581003</v>
      </c>
      <c r="AM41">
        <v>-172023.6845691079</v>
      </c>
      <c r="AN41">
        <v>-178147.48419241462</v>
      </c>
      <c r="AO41">
        <v>-182415.50315302442</v>
      </c>
      <c r="AP41">
        <v>-187148.40214215856</v>
      </c>
      <c r="AQ41">
        <v>-189209.09305581302</v>
      </c>
      <c r="AR41">
        <v>-188716.07949839332</v>
      </c>
      <c r="AS41">
        <v>-189108.03048645472</v>
      </c>
      <c r="AT41">
        <v>-189534.02606330748</v>
      </c>
      <c r="AU41">
        <v>-188775.74517217037</v>
      </c>
      <c r="AV41">
        <v>-185543.88534673685</v>
      </c>
      <c r="AW41">
        <v>-179038.5740371949</v>
      </c>
      <c r="AX41">
        <v>-170572.87480729102</v>
      </c>
      <c r="AY41">
        <v>-158248.5096872673</v>
      </c>
      <c r="AZ41">
        <v>-145435.45475050565</v>
      </c>
      <c r="BA41">
        <v>-133720.0553957788</v>
      </c>
      <c r="BB41">
        <v>-121855.95441895703</v>
      </c>
      <c r="BC41">
        <v>-110925.72300046253</v>
      </c>
      <c r="BD41">
        <v>-100951.42779881967</v>
      </c>
      <c r="BE41">
        <v>-91953.0778004671</v>
      </c>
      <c r="BF41">
        <v>-83158.31366403439</v>
      </c>
      <c r="BG41">
        <v>-75633.27343390671</v>
      </c>
      <c r="BH41">
        <v>-68814.02446732913</v>
      </c>
      <c r="BI41">
        <v>-62549.92919705469</v>
      </c>
      <c r="BJ41">
        <v>-57082.11114988135</v>
      </c>
      <c r="BK41">
        <v>-52305.902691585135</v>
      </c>
      <c r="BL41">
        <v>-48531.420227301816</v>
      </c>
      <c r="BM41">
        <v>-46092.25008878216</v>
      </c>
      <c r="BN41">
        <v>-44461.42956373108</v>
      </c>
      <c r="BO41">
        <v>-42831.89057983702</v>
      </c>
      <c r="BP41">
        <v>-41096.639057720866</v>
      </c>
      <c r="BQ41">
        <v>-39214.40761925876</v>
      </c>
      <c r="BR41">
        <v>-37436.11053197259</v>
      </c>
      <c r="BS41">
        <v>-35580.26754508565</v>
      </c>
      <c r="BT41">
        <v>-33960.752043812565</v>
      </c>
      <c r="BU41">
        <v>-32734.29086352712</v>
      </c>
      <c r="BV41">
        <v>-31787.982760216102</v>
      </c>
      <c r="BW41">
        <v>-30423.952616275754</v>
      </c>
      <c r="BX41">
        <v>-29203.30608815487</v>
      </c>
      <c r="BY41">
        <v>-27951.890886479887</v>
      </c>
      <c r="BZ41">
        <v>-26799.730852652985</v>
      </c>
      <c r="CA41">
        <v>-25873.437578673445</v>
      </c>
      <c r="CB41">
        <v>-25167.703770235985</v>
      </c>
      <c r="CC41">
        <v>-24551.703161992093</v>
      </c>
      <c r="CD41">
        <v>-24063.127281663983</v>
      </c>
      <c r="CE41">
        <v>-23098.628305394664</v>
      </c>
      <c r="CF41">
        <v>-22059.52240460958</v>
      </c>
      <c r="CG41">
        <v>-21064.44367498712</v>
      </c>
      <c r="CH41">
        <v>-20057.006253249365</v>
      </c>
      <c r="CI41">
        <v>-18947.967742199042</v>
      </c>
      <c r="CJ41">
        <v>-17808.50723590154</v>
      </c>
      <c r="CK41">
        <v>-16635.290390191476</v>
      </c>
      <c r="CL41">
        <v>-15426.227397072682</v>
      </c>
      <c r="CM41">
        <v>-14186.683005963103</v>
      </c>
      <c r="CN41">
        <v>-12815.153509097066</v>
      </c>
      <c r="CP41" s="3">
        <v>-1748.0247943910651</v>
      </c>
      <c r="CR41">
        <v>-12815.153509097066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</row>
    <row r="42" spans="1:106" ht="12.75">
      <c r="A42" t="s">
        <v>38</v>
      </c>
      <c r="B42">
        <v>12493.908</v>
      </c>
      <c r="C42">
        <v>12347.999</v>
      </c>
      <c r="D42">
        <v>12387.981</v>
      </c>
      <c r="E42">
        <v>12634.745</v>
      </c>
      <c r="F42">
        <v>13123.711</v>
      </c>
      <c r="G42">
        <v>13844.854</v>
      </c>
      <c r="H42">
        <v>14806.685</v>
      </c>
      <c r="I42">
        <v>15877.223</v>
      </c>
      <c r="J42">
        <v>16938.244</v>
      </c>
      <c r="K42">
        <v>17874.102</v>
      </c>
      <c r="L42">
        <v>18605.758</v>
      </c>
      <c r="M42">
        <v>19278.016</v>
      </c>
      <c r="N42">
        <v>19990.392978194504</v>
      </c>
      <c r="O42">
        <v>20889.989316857635</v>
      </c>
      <c r="P42">
        <v>21748.49989304294</v>
      </c>
      <c r="Q42">
        <v>22459.490521076932</v>
      </c>
      <c r="R42">
        <v>23284.93667571801</v>
      </c>
      <c r="S42">
        <v>24107.25954441288</v>
      </c>
      <c r="T42">
        <v>25037.370668736745</v>
      </c>
      <c r="U42">
        <v>25424.982719722542</v>
      </c>
      <c r="V42">
        <v>24826.27303092732</v>
      </c>
      <c r="W42">
        <v>23052.460039181395</v>
      </c>
      <c r="X42">
        <v>20448.68665312285</v>
      </c>
      <c r="Y42">
        <v>17669.745318010395</v>
      </c>
      <c r="Z42">
        <v>14523.111748376768</v>
      </c>
      <c r="AA42">
        <v>10983.511582409994</v>
      </c>
      <c r="AB42">
        <v>7589.683476969452</v>
      </c>
      <c r="AC42">
        <v>4067.9578172964902</v>
      </c>
      <c r="AD42">
        <v>485.46151344579994</v>
      </c>
      <c r="AE42">
        <v>-2894.2345272733946</v>
      </c>
      <c r="AF42">
        <v>-5571.654447086039</v>
      </c>
      <c r="AG42">
        <v>-8211.35586789808</v>
      </c>
      <c r="AH42">
        <v>-10633.742975922301</v>
      </c>
      <c r="AI42">
        <v>-12801.292301961981</v>
      </c>
      <c r="AJ42">
        <v>-15043.958903151193</v>
      </c>
      <c r="AK42">
        <v>-16948.26101825368</v>
      </c>
      <c r="AL42">
        <v>-18746.982056793368</v>
      </c>
      <c r="AM42">
        <v>-21218.920834719815</v>
      </c>
      <c r="AN42">
        <v>-23612.334273828492</v>
      </c>
      <c r="AO42">
        <v>-25775.691727533573</v>
      </c>
      <c r="AP42">
        <v>-27333.105178484107</v>
      </c>
      <c r="AQ42">
        <v>-27999.814787985197</v>
      </c>
      <c r="AR42">
        <v>-28137.08638117721</v>
      </c>
      <c r="AS42">
        <v>-29060.079385801684</v>
      </c>
      <c r="AT42">
        <v>-30236.007268284615</v>
      </c>
      <c r="AU42">
        <v>-31457.22280277968</v>
      </c>
      <c r="AV42">
        <v>-32317.511633171187</v>
      </c>
      <c r="AW42">
        <v>-32546.309798603368</v>
      </c>
      <c r="AX42">
        <v>-32534.2847534034</v>
      </c>
      <c r="AY42">
        <v>-31392.930544099254</v>
      </c>
      <c r="AZ42">
        <v>-30043.146789416507</v>
      </c>
      <c r="BA42">
        <v>-28157.297106324877</v>
      </c>
      <c r="BB42">
        <v>-25633.619545708996</v>
      </c>
      <c r="BC42">
        <v>-23148.3849400715</v>
      </c>
      <c r="BD42">
        <v>-20340.489945990434</v>
      </c>
      <c r="BE42">
        <v>-17246.397655660185</v>
      </c>
      <c r="BF42">
        <v>-13795.849384975263</v>
      </c>
      <c r="BG42">
        <v>-10297.036400242632</v>
      </c>
      <c r="BH42">
        <v>-6927.774870278794</v>
      </c>
      <c r="BI42">
        <v>-3939.028313946259</v>
      </c>
      <c r="BJ42">
        <v>-1340.2605982238747</v>
      </c>
      <c r="BK42">
        <v>1124.0800382580019</v>
      </c>
      <c r="BL42">
        <v>3211.53838779559</v>
      </c>
      <c r="BM42">
        <v>4588.864026461302</v>
      </c>
      <c r="BN42">
        <v>5392.861678154997</v>
      </c>
      <c r="BO42">
        <v>5979.513172944189</v>
      </c>
      <c r="BP42">
        <v>6530.774643544975</v>
      </c>
      <c r="BQ42">
        <v>7085.890472085468</v>
      </c>
      <c r="BR42">
        <v>7623.9791177076695</v>
      </c>
      <c r="BS42">
        <v>8196.733802605757</v>
      </c>
      <c r="BT42">
        <v>8745.127936024584</v>
      </c>
      <c r="BU42">
        <v>9169.682689106989</v>
      </c>
      <c r="BV42">
        <v>9572.70304535433</v>
      </c>
      <c r="BW42">
        <v>9982.29315533773</v>
      </c>
      <c r="BX42">
        <v>10278.760976800708</v>
      </c>
      <c r="BY42">
        <v>10758.144745414476</v>
      </c>
      <c r="BZ42">
        <v>11177.493733985206</v>
      </c>
      <c r="CA42">
        <v>11564.733916791667</v>
      </c>
      <c r="CB42">
        <v>11910.828146216829</v>
      </c>
      <c r="CC42">
        <v>12278.324492928703</v>
      </c>
      <c r="CD42">
        <v>12656.142783637992</v>
      </c>
      <c r="CE42">
        <v>13398.729086669853</v>
      </c>
      <c r="CF42">
        <v>14321.111808775866</v>
      </c>
      <c r="CG42">
        <v>15229.667530004717</v>
      </c>
      <c r="CH42">
        <v>16125.680659303402</v>
      </c>
      <c r="CI42">
        <v>17090.841062700034</v>
      </c>
      <c r="CJ42">
        <v>18054.929503384596</v>
      </c>
      <c r="CK42">
        <v>19028.399839302427</v>
      </c>
      <c r="CL42">
        <v>20020.87577588761</v>
      </c>
      <c r="CM42">
        <v>21040.316735543216</v>
      </c>
      <c r="CN42">
        <v>22161.139218927132</v>
      </c>
      <c r="CP42" s="3">
        <v>1.175999641418457E-13</v>
      </c>
      <c r="CR42">
        <v>22161.139218927132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</row>
    <row r="43" spans="1:106" ht="12.75">
      <c r="A43" t="s">
        <v>39</v>
      </c>
      <c r="B43">
        <v>12493.908</v>
      </c>
      <c r="C43">
        <v>12347.999</v>
      </c>
      <c r="D43">
        <v>12387.981</v>
      </c>
      <c r="E43">
        <v>12634.745</v>
      </c>
      <c r="F43">
        <v>13123.711</v>
      </c>
      <c r="G43">
        <v>13844.854</v>
      </c>
      <c r="H43">
        <v>14806.685</v>
      </c>
      <c r="I43">
        <v>15877.223</v>
      </c>
      <c r="J43">
        <v>16938.244</v>
      </c>
      <c r="K43">
        <v>17874.102</v>
      </c>
      <c r="L43">
        <v>18605.758</v>
      </c>
      <c r="M43">
        <v>19278.016</v>
      </c>
      <c r="N43">
        <v>19991.548</v>
      </c>
      <c r="O43">
        <v>20897.455</v>
      </c>
      <c r="P43">
        <v>21787.494</v>
      </c>
      <c r="Q43">
        <v>22538.155</v>
      </c>
      <c r="R43">
        <v>23430.207</v>
      </c>
      <c r="S43">
        <v>24359.219</v>
      </c>
      <c r="T43">
        <v>25508.585</v>
      </c>
      <c r="U43">
        <v>26322.811</v>
      </c>
      <c r="V43">
        <v>26568.588</v>
      </c>
      <c r="W43">
        <v>26300.702</v>
      </c>
      <c r="X43">
        <v>25677.631</v>
      </c>
      <c r="Y43">
        <v>25055.415</v>
      </c>
      <c r="Z43">
        <v>24406.695</v>
      </c>
      <c r="AA43">
        <v>23592.707</v>
      </c>
      <c r="AB43">
        <v>22788.072</v>
      </c>
      <c r="AC43">
        <v>22050.227</v>
      </c>
      <c r="AD43">
        <v>21379.979</v>
      </c>
      <c r="AE43">
        <v>20568.292</v>
      </c>
      <c r="AF43">
        <v>19967.447</v>
      </c>
      <c r="AG43">
        <v>19331.809</v>
      </c>
      <c r="AH43">
        <v>18516.546</v>
      </c>
      <c r="AI43">
        <v>17816.994</v>
      </c>
      <c r="AJ43">
        <v>17263.186</v>
      </c>
      <c r="AK43">
        <v>16792.991</v>
      </c>
      <c r="AL43">
        <v>16571.45</v>
      </c>
      <c r="AM43">
        <v>16303.305</v>
      </c>
      <c r="AN43">
        <v>15930.224</v>
      </c>
      <c r="AO43">
        <v>15496.69</v>
      </c>
      <c r="AP43">
        <v>15158.715</v>
      </c>
      <c r="AQ43">
        <v>14927.381</v>
      </c>
      <c r="AR43">
        <v>15055.804</v>
      </c>
      <c r="AS43">
        <v>15220.832</v>
      </c>
      <c r="AT43">
        <v>15356.966</v>
      </c>
      <c r="AU43">
        <v>15421.934</v>
      </c>
      <c r="AV43">
        <v>15367.213</v>
      </c>
      <c r="AW43">
        <v>15490.297</v>
      </c>
      <c r="AX43">
        <v>15775.171</v>
      </c>
      <c r="AY43">
        <v>16282.474</v>
      </c>
      <c r="AZ43">
        <v>16682.69</v>
      </c>
      <c r="BA43">
        <v>17129.447</v>
      </c>
      <c r="BB43">
        <v>17511.679</v>
      </c>
      <c r="BC43">
        <v>17897.55</v>
      </c>
      <c r="BD43">
        <v>18301.742</v>
      </c>
      <c r="BE43">
        <v>18754.352</v>
      </c>
      <c r="BF43">
        <v>19313.093</v>
      </c>
      <c r="BG43">
        <v>20019.853</v>
      </c>
      <c r="BH43">
        <v>20755.593</v>
      </c>
      <c r="BI43">
        <v>21344.272</v>
      </c>
      <c r="BJ43">
        <v>21791.205</v>
      </c>
      <c r="BK43">
        <v>22140.654</v>
      </c>
      <c r="BL43">
        <v>22407.915</v>
      </c>
      <c r="BM43">
        <v>22496.086</v>
      </c>
      <c r="BN43">
        <v>22380.925</v>
      </c>
      <c r="BO43">
        <v>22127.773</v>
      </c>
      <c r="BP43">
        <v>21888.222</v>
      </c>
      <c r="BQ43">
        <v>21655.336</v>
      </c>
      <c r="BR43">
        <v>21441.212</v>
      </c>
      <c r="BS43">
        <v>21227.501</v>
      </c>
      <c r="BT43">
        <v>21038.723</v>
      </c>
      <c r="BU43">
        <v>20890.01</v>
      </c>
      <c r="BV43">
        <v>20830.97</v>
      </c>
      <c r="BW43">
        <v>20626.953</v>
      </c>
      <c r="BX43">
        <v>20425.878</v>
      </c>
      <c r="BY43">
        <v>20333.685</v>
      </c>
      <c r="BZ43">
        <v>20217.237</v>
      </c>
      <c r="CA43">
        <v>20151.764</v>
      </c>
      <c r="CB43">
        <v>20131.925</v>
      </c>
      <c r="CC43">
        <v>20161.755</v>
      </c>
      <c r="CD43">
        <v>20290.096</v>
      </c>
      <c r="CE43">
        <v>20642.742</v>
      </c>
      <c r="CF43">
        <v>21187.869</v>
      </c>
      <c r="CG43">
        <v>21755.543</v>
      </c>
      <c r="CH43">
        <v>22334.585</v>
      </c>
      <c r="CI43">
        <v>22937.651</v>
      </c>
      <c r="CJ43">
        <v>23525.141</v>
      </c>
      <c r="CK43">
        <v>24106.125</v>
      </c>
      <c r="CL43">
        <v>24689.953</v>
      </c>
      <c r="CM43">
        <v>25285.997</v>
      </c>
      <c r="CN43">
        <v>25941.393</v>
      </c>
      <c r="CP43" s="3">
        <v>419.4589578686899</v>
      </c>
      <c r="CR43">
        <v>25941.393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</row>
    <row r="44" spans="1:106" ht="12.75">
      <c r="A44" t="s">
        <v>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-1.1550218054939119</v>
      </c>
      <c r="O44">
        <v>-7.465683142367208</v>
      </c>
      <c r="P44">
        <v>-38.994106957061</v>
      </c>
      <c r="Q44">
        <v>-78.66447892306843</v>
      </c>
      <c r="R44">
        <v>-145.2703242819887</v>
      </c>
      <c r="S44">
        <v>-251.95945558712333</v>
      </c>
      <c r="T44">
        <v>-471.21433126325337</v>
      </c>
      <c r="U44">
        <v>-897.8282802774605</v>
      </c>
      <c r="V44">
        <v>-1742.3149690726793</v>
      </c>
      <c r="W44">
        <v>-3248.241960818608</v>
      </c>
      <c r="X44">
        <v>-5228.944346877148</v>
      </c>
      <c r="Y44">
        <v>-7385.669681989605</v>
      </c>
      <c r="Z44">
        <v>-9883.583251623231</v>
      </c>
      <c r="AA44">
        <v>-12609.195417590005</v>
      </c>
      <c r="AB44">
        <v>-15198.388523030548</v>
      </c>
      <c r="AC44">
        <v>-17982.26918270351</v>
      </c>
      <c r="AD44">
        <v>-20894.5174865542</v>
      </c>
      <c r="AE44">
        <v>-23462.526527273396</v>
      </c>
      <c r="AF44">
        <v>-25539.10144708604</v>
      </c>
      <c r="AG44">
        <v>-27543.164867898082</v>
      </c>
      <c r="AH44">
        <v>-29150.2889759223</v>
      </c>
      <c r="AI44">
        <v>-30618.28630196198</v>
      </c>
      <c r="AJ44">
        <v>-32307.144903151195</v>
      </c>
      <c r="AK44">
        <v>-33741.25201825368</v>
      </c>
      <c r="AL44">
        <v>-35318.43205679337</v>
      </c>
      <c r="AM44">
        <v>-37522.225834719815</v>
      </c>
      <c r="AN44">
        <v>-39542.558273828494</v>
      </c>
      <c r="AO44">
        <v>-41272.381727533575</v>
      </c>
      <c r="AP44">
        <v>-42491.82017848411</v>
      </c>
      <c r="AQ44">
        <v>-42927.1957879852</v>
      </c>
      <c r="AR44">
        <v>-43192.89038117721</v>
      </c>
      <c r="AS44">
        <v>-44280.911385801686</v>
      </c>
      <c r="AT44">
        <v>-45592.973268284615</v>
      </c>
      <c r="AU44">
        <v>-46879.15680277968</v>
      </c>
      <c r="AV44">
        <v>-47684.72463317119</v>
      </c>
      <c r="AW44">
        <v>-48036.60679860337</v>
      </c>
      <c r="AX44">
        <v>-48309.4557534034</v>
      </c>
      <c r="AY44">
        <v>-47675.404544099256</v>
      </c>
      <c r="AZ44">
        <v>-46725.836789416506</v>
      </c>
      <c r="BA44">
        <v>-45286.74410632488</v>
      </c>
      <c r="BB44">
        <v>-43145.298545708996</v>
      </c>
      <c r="BC44">
        <v>-41045.9349400715</v>
      </c>
      <c r="BD44">
        <v>-38642.23194599043</v>
      </c>
      <c r="BE44">
        <v>-36000.74965566018</v>
      </c>
      <c r="BF44">
        <v>-33108.942384975264</v>
      </c>
      <c r="BG44">
        <v>-30316.88940024263</v>
      </c>
      <c r="BH44">
        <v>-27683.367870278795</v>
      </c>
      <c r="BI44">
        <v>-25283.30031394626</v>
      </c>
      <c r="BJ44">
        <v>-23131.465598223876</v>
      </c>
      <c r="BK44">
        <v>-21016.573961741997</v>
      </c>
      <c r="BL44">
        <v>-19196.37661220441</v>
      </c>
      <c r="BM44">
        <v>-17907.221973538697</v>
      </c>
      <c r="BN44">
        <v>-16988.063321845002</v>
      </c>
      <c r="BO44">
        <v>-16148.259827055812</v>
      </c>
      <c r="BP44">
        <v>-15357.447356455026</v>
      </c>
      <c r="BQ44">
        <v>-14569.445527914531</v>
      </c>
      <c r="BR44">
        <v>-13817.23288229233</v>
      </c>
      <c r="BS44">
        <v>-13030.767197394243</v>
      </c>
      <c r="BT44">
        <v>-12293.595063975417</v>
      </c>
      <c r="BU44">
        <v>-11720.32731089301</v>
      </c>
      <c r="BV44">
        <v>-11258.266954645671</v>
      </c>
      <c r="BW44">
        <v>-10644.659844662272</v>
      </c>
      <c r="BX44">
        <v>-10147.117023199293</v>
      </c>
      <c r="BY44">
        <v>-9575.540254585525</v>
      </c>
      <c r="BZ44">
        <v>-9039.743266014795</v>
      </c>
      <c r="CA44">
        <v>-8587.030083208332</v>
      </c>
      <c r="CB44">
        <v>-8221.09685378317</v>
      </c>
      <c r="CC44">
        <v>-7883.430507071298</v>
      </c>
      <c r="CD44">
        <v>-7633.953216362011</v>
      </c>
      <c r="CE44">
        <v>-7244.012913330144</v>
      </c>
      <c r="CF44">
        <v>-6866.757191224133</v>
      </c>
      <c r="CG44">
        <v>-6525.875469995283</v>
      </c>
      <c r="CH44">
        <v>-6208.904340696598</v>
      </c>
      <c r="CI44">
        <v>-5846.8099372999695</v>
      </c>
      <c r="CJ44">
        <v>-5470.211496615403</v>
      </c>
      <c r="CK44">
        <v>-5077.725160697574</v>
      </c>
      <c r="CL44">
        <v>-4669.077224112394</v>
      </c>
      <c r="CM44">
        <v>-4245.680264456782</v>
      </c>
      <c r="CN44">
        <v>-3780.253781072868</v>
      </c>
      <c r="CP44" s="3">
        <v>-419.45895786869016</v>
      </c>
      <c r="CR44">
        <v>-3780.2537810728677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</row>
    <row r="45" spans="1:106" ht="12.75">
      <c r="A45" t="s">
        <v>44</v>
      </c>
      <c r="B45">
        <v>-1267.3237261165152</v>
      </c>
      <c r="C45">
        <v>-1232.2518671138641</v>
      </c>
      <c r="D45">
        <v>-1032.4589618743944</v>
      </c>
      <c r="E45">
        <v>-791.862439678148</v>
      </c>
      <c r="F45">
        <v>-587.0620062216047</v>
      </c>
      <c r="G45">
        <v>-468.98770535136674</v>
      </c>
      <c r="H45">
        <v>-460.65762671723564</v>
      </c>
      <c r="I45">
        <v>-571.6030944770788</v>
      </c>
      <c r="J45">
        <v>-699.5740113367375</v>
      </c>
      <c r="K45">
        <v>-788.2255919915656</v>
      </c>
      <c r="L45">
        <v>-904.7728114838533</v>
      </c>
      <c r="M45">
        <v>-1044.8367905201073</v>
      </c>
      <c r="N45">
        <v>-1097.516570896908</v>
      </c>
      <c r="O45">
        <v>-1206.3785423267336</v>
      </c>
      <c r="P45">
        <v>-1455.0573874051458</v>
      </c>
      <c r="Q45">
        <v>-1804.7531008151086</v>
      </c>
      <c r="R45">
        <v>-2826.2805720026026</v>
      </c>
      <c r="S45">
        <v>-4643.9375357954295</v>
      </c>
      <c r="T45">
        <v>-6718.296709646207</v>
      </c>
      <c r="U45">
        <v>-9404.407315632676</v>
      </c>
      <c r="V45">
        <v>-13267.534895742467</v>
      </c>
      <c r="W45">
        <v>-17762.512900074427</v>
      </c>
      <c r="X45">
        <v>-22666.44947136445</v>
      </c>
      <c r="Y45">
        <v>-26744.702560036792</v>
      </c>
      <c r="Z45">
        <v>-29707.891692307527</v>
      </c>
      <c r="AA45">
        <v>-30721.46871976397</v>
      </c>
      <c r="AB45">
        <v>-29443.34446817982</v>
      </c>
      <c r="AC45">
        <v>-26437.816397117844</v>
      </c>
      <c r="AD45">
        <v>-21897.186915756418</v>
      </c>
      <c r="AE45">
        <v>-15483.807376257388</v>
      </c>
      <c r="AF45">
        <v>-10046.616177774904</v>
      </c>
      <c r="AG45">
        <v>-5931.905292209165</v>
      </c>
      <c r="AH45">
        <v>-3184.321048192087</v>
      </c>
      <c r="AI45">
        <v>-1558.3343589576107</v>
      </c>
      <c r="AJ45">
        <v>-46.70528538653889</v>
      </c>
      <c r="AK45">
        <v>2113.834237726951</v>
      </c>
      <c r="AL45">
        <v>3917.7652423429718</v>
      </c>
      <c r="AM45">
        <v>3893.833767837932</v>
      </c>
      <c r="AN45">
        <v>3753.6220612740763</v>
      </c>
      <c r="AO45">
        <v>4100.705689998675</v>
      </c>
      <c r="AP45">
        <v>4558.857778778936</v>
      </c>
      <c r="AQ45">
        <v>6033.73382575142</v>
      </c>
      <c r="AR45">
        <v>6248.392460250539</v>
      </c>
      <c r="AS45">
        <v>5857.763513885373</v>
      </c>
      <c r="AT45">
        <v>6169.219616985247</v>
      </c>
      <c r="AU45">
        <v>8001.471534915265</v>
      </c>
      <c r="AV45">
        <v>11580.085659256103</v>
      </c>
      <c r="AW45">
        <v>14237.968833751414</v>
      </c>
      <c r="AX45">
        <v>17508.256414069103</v>
      </c>
      <c r="AY45">
        <v>20822.213135424994</v>
      </c>
      <c r="AZ45">
        <v>23982.594769360854</v>
      </c>
      <c r="BA45">
        <v>26968.32108304865</v>
      </c>
      <c r="BB45">
        <v>29499.145341793297</v>
      </c>
      <c r="BC45">
        <v>31522.115563179654</v>
      </c>
      <c r="BD45">
        <v>32169.45644062687</v>
      </c>
      <c r="BE45">
        <v>32147.65819522116</v>
      </c>
      <c r="BF45">
        <v>31922.293093305336</v>
      </c>
      <c r="BG45">
        <v>30513.43273230939</v>
      </c>
      <c r="BH45">
        <v>28024.889243794307</v>
      </c>
      <c r="BI45">
        <v>25429.515170632487</v>
      </c>
      <c r="BJ45">
        <v>22820.601109640542</v>
      </c>
      <c r="BK45">
        <v>19733.93407155582</v>
      </c>
      <c r="BL45">
        <v>16354.644494012284</v>
      </c>
      <c r="BM45">
        <v>13072.256163139948</v>
      </c>
      <c r="BN45">
        <v>10423.759400821345</v>
      </c>
      <c r="BO45">
        <v>8578.568680983197</v>
      </c>
      <c r="BP45">
        <v>6979.883248050683</v>
      </c>
      <c r="BQ45">
        <v>5692.141999327975</v>
      </c>
      <c r="BR45">
        <v>4885.671302519323</v>
      </c>
      <c r="BS45">
        <v>4062.3889139506437</v>
      </c>
      <c r="BT45">
        <v>3612.7390577069773</v>
      </c>
      <c r="BU45">
        <v>3305.4416218909046</v>
      </c>
      <c r="BV45">
        <v>3503.9070315918666</v>
      </c>
      <c r="BW45">
        <v>3729.6740929963644</v>
      </c>
      <c r="BX45">
        <v>3604.806855707769</v>
      </c>
      <c r="BY45">
        <v>3472.654182813474</v>
      </c>
      <c r="BZ45">
        <v>3376.5993011966243</v>
      </c>
      <c r="CA45">
        <v>3409.515197685367</v>
      </c>
      <c r="CB45">
        <v>3529.360080150536</v>
      </c>
      <c r="CC45">
        <v>3689.294293334204</v>
      </c>
      <c r="CD45">
        <v>3817.683211485516</v>
      </c>
      <c r="CE45">
        <v>3576.8767589932604</v>
      </c>
      <c r="CF45">
        <v>3275.13210664907</v>
      </c>
      <c r="CG45">
        <v>2999.2001544783375</v>
      </c>
      <c r="CH45">
        <v>2678.285869220383</v>
      </c>
      <c r="CI45">
        <v>2344.912401197367</v>
      </c>
      <c r="CJ45">
        <v>2000.649647475713</v>
      </c>
      <c r="CK45">
        <v>1637.574068925525</v>
      </c>
      <c r="CL45">
        <v>0</v>
      </c>
      <c r="CM45">
        <v>0</v>
      </c>
      <c r="CN45">
        <v>0</v>
      </c>
      <c r="CP45" s="3">
        <v>1.0280683636665344E-13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</row>
    <row r="46" spans="1:106" ht="12.75">
      <c r="A46" t="s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0.22114075</v>
      </c>
      <c r="O46">
        <v>1.4293815</v>
      </c>
      <c r="P46">
        <v>14.824788</v>
      </c>
      <c r="Q46">
        <v>72.538825</v>
      </c>
      <c r="R46">
        <v>160.71475</v>
      </c>
      <c r="S46">
        <v>217.93096</v>
      </c>
      <c r="T46">
        <v>280.83863</v>
      </c>
      <c r="U46">
        <v>497.96437</v>
      </c>
      <c r="V46">
        <v>1265.3379</v>
      </c>
      <c r="W46">
        <v>2729.5739</v>
      </c>
      <c r="X46">
        <v>4658.6059</v>
      </c>
      <c r="Y46">
        <v>6966.7845</v>
      </c>
      <c r="Z46">
        <v>9608.7697</v>
      </c>
      <c r="AA46">
        <v>12103.033</v>
      </c>
      <c r="AB46">
        <v>14472.953</v>
      </c>
      <c r="AC46">
        <v>17052.623</v>
      </c>
      <c r="AD46">
        <v>19850.715</v>
      </c>
      <c r="AE46">
        <v>21874.361</v>
      </c>
      <c r="AF46">
        <v>23436.59</v>
      </c>
      <c r="AG46">
        <v>24501.391</v>
      </c>
      <c r="AH46">
        <v>24239.28</v>
      </c>
      <c r="AI46">
        <v>24208.916</v>
      </c>
      <c r="AJ46">
        <v>24366.915</v>
      </c>
      <c r="AK46">
        <v>24240.827</v>
      </c>
      <c r="AL46">
        <v>24130.195</v>
      </c>
      <c r="AM46">
        <v>22865.601</v>
      </c>
      <c r="AN46">
        <v>22111.213</v>
      </c>
      <c r="AO46">
        <v>21969.522</v>
      </c>
      <c r="AP46">
        <v>22199.463</v>
      </c>
      <c r="AQ46">
        <v>23168.378</v>
      </c>
      <c r="AR46">
        <v>23020.474</v>
      </c>
      <c r="AS46">
        <v>23356.339</v>
      </c>
      <c r="AT46">
        <v>24132.423</v>
      </c>
      <c r="AU46">
        <v>25561.623</v>
      </c>
      <c r="AV46">
        <v>28191.799</v>
      </c>
      <c r="AW46">
        <v>29950.172</v>
      </c>
      <c r="AX46">
        <v>32772.438</v>
      </c>
      <c r="AY46">
        <v>36308.735</v>
      </c>
      <c r="AZ46">
        <v>39941.236</v>
      </c>
      <c r="BA46">
        <v>43096.352</v>
      </c>
      <c r="BB46">
        <v>45261.23</v>
      </c>
      <c r="BC46">
        <v>46662.411</v>
      </c>
      <c r="BD46">
        <v>46244.145</v>
      </c>
      <c r="BE46">
        <v>44642.119</v>
      </c>
      <c r="BF46">
        <v>42920.049</v>
      </c>
      <c r="BG46">
        <v>40035.933</v>
      </c>
      <c r="BH46">
        <v>36292.221</v>
      </c>
      <c r="BI46">
        <v>32659.399</v>
      </c>
      <c r="BJ46">
        <v>29410.443</v>
      </c>
      <c r="BK46">
        <v>26171.162</v>
      </c>
      <c r="BL46">
        <v>22773.182</v>
      </c>
      <c r="BM46">
        <v>19285.483</v>
      </c>
      <c r="BN46">
        <v>16254.381</v>
      </c>
      <c r="BO46">
        <v>14075.111</v>
      </c>
      <c r="BP46">
        <v>12305.951</v>
      </c>
      <c r="BQ46">
        <v>10910.288</v>
      </c>
      <c r="BR46">
        <v>10010.952</v>
      </c>
      <c r="BS46">
        <v>9029.2811</v>
      </c>
      <c r="BT46">
        <v>8389.6397</v>
      </c>
      <c r="BU46">
        <v>7822.0327</v>
      </c>
      <c r="BV46">
        <v>7523.4157</v>
      </c>
      <c r="BW46">
        <v>7249.5586</v>
      </c>
      <c r="BX46">
        <v>6972.8396</v>
      </c>
      <c r="BY46">
        <v>6709.1341</v>
      </c>
      <c r="BZ46">
        <v>6427.3158</v>
      </c>
      <c r="CA46">
        <v>6174.5958</v>
      </c>
      <c r="CB46">
        <v>5972.0277</v>
      </c>
      <c r="CC46">
        <v>5827.9716</v>
      </c>
      <c r="CD46">
        <v>5723.2744</v>
      </c>
      <c r="CE46">
        <v>5430.7895</v>
      </c>
      <c r="CF46">
        <v>5053.7927</v>
      </c>
      <c r="CG46">
        <v>4694.0308</v>
      </c>
      <c r="CH46">
        <v>4366.5775</v>
      </c>
      <c r="CI46">
        <v>3982.7554</v>
      </c>
      <c r="CJ46">
        <v>3595.0414</v>
      </c>
      <c r="CK46">
        <v>3194.915</v>
      </c>
      <c r="CL46">
        <v>0</v>
      </c>
      <c r="CM46">
        <v>0</v>
      </c>
      <c r="CN46">
        <v>0</v>
      </c>
      <c r="CP46" s="3">
        <v>321.7720172186037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</row>
    <row r="47" spans="1:106" ht="12.75">
      <c r="A47" t="s">
        <v>46</v>
      </c>
      <c r="B47">
        <v>-1267.3237261165152</v>
      </c>
      <c r="C47">
        <v>-1232.2518671138641</v>
      </c>
      <c r="D47">
        <v>-1032.4589618743944</v>
      </c>
      <c r="E47">
        <v>-791.862439678148</v>
      </c>
      <c r="F47">
        <v>-587.0620062216047</v>
      </c>
      <c r="G47">
        <v>-468.98770535136674</v>
      </c>
      <c r="H47">
        <v>-460.65762671723564</v>
      </c>
      <c r="I47">
        <v>-571.6030944770788</v>
      </c>
      <c r="J47">
        <v>-699.5740113367375</v>
      </c>
      <c r="K47">
        <v>-788.2255919915656</v>
      </c>
      <c r="L47">
        <v>-904.7728114838533</v>
      </c>
      <c r="M47">
        <v>-1044.8367905201073</v>
      </c>
      <c r="N47">
        <v>-1097.7377116469079</v>
      </c>
      <c r="O47">
        <v>-1207.8079238267337</v>
      </c>
      <c r="P47">
        <v>-1469.8821754051457</v>
      </c>
      <c r="Q47">
        <v>-1877.2919258151087</v>
      </c>
      <c r="R47">
        <v>-2986.9953220026027</v>
      </c>
      <c r="S47">
        <v>-4861.868495795429</v>
      </c>
      <c r="T47">
        <v>-6999.135339646207</v>
      </c>
      <c r="U47">
        <v>-9902.371685632676</v>
      </c>
      <c r="V47">
        <v>-14532.872795742467</v>
      </c>
      <c r="W47">
        <v>-20492.086800074427</v>
      </c>
      <c r="X47">
        <v>-27325.055371364448</v>
      </c>
      <c r="Y47">
        <v>-33711.487060036794</v>
      </c>
      <c r="Z47">
        <v>-39316.66139230753</v>
      </c>
      <c r="AA47">
        <v>-42824.50171976397</v>
      </c>
      <c r="AB47">
        <v>-43916.29746817982</v>
      </c>
      <c r="AC47">
        <v>-43490.43939711784</v>
      </c>
      <c r="AD47">
        <v>-41747.90191575642</v>
      </c>
      <c r="AE47">
        <v>-37358.16837625739</v>
      </c>
      <c r="AF47">
        <v>-33483.206177774904</v>
      </c>
      <c r="AG47">
        <v>-30433.296292209165</v>
      </c>
      <c r="AH47">
        <v>-27423.601048192086</v>
      </c>
      <c r="AI47">
        <v>-25767.25035895761</v>
      </c>
      <c r="AJ47">
        <v>-24413.62028538654</v>
      </c>
      <c r="AK47">
        <v>-22126.99276227305</v>
      </c>
      <c r="AL47">
        <v>-20212.429757657028</v>
      </c>
      <c r="AM47">
        <v>-18971.767232162067</v>
      </c>
      <c r="AN47">
        <v>-18357.590938725923</v>
      </c>
      <c r="AO47">
        <v>-17868.816310001326</v>
      </c>
      <c r="AP47">
        <v>-17640.605221221063</v>
      </c>
      <c r="AQ47">
        <v>-17134.64417424858</v>
      </c>
      <c r="AR47">
        <v>-16772.08153974946</v>
      </c>
      <c r="AS47">
        <v>-17498.575486114627</v>
      </c>
      <c r="AT47">
        <v>-17963.203383014752</v>
      </c>
      <c r="AU47">
        <v>-17560.151465084735</v>
      </c>
      <c r="AV47">
        <v>-16611.713340743896</v>
      </c>
      <c r="AW47">
        <v>-15712.203166248584</v>
      </c>
      <c r="AX47">
        <v>-15264.181585930897</v>
      </c>
      <c r="AY47">
        <v>-15486.521864575006</v>
      </c>
      <c r="AZ47">
        <v>-15958.641230639145</v>
      </c>
      <c r="BA47">
        <v>-16128.030916951351</v>
      </c>
      <c r="BB47">
        <v>-15762.084658206706</v>
      </c>
      <c r="BC47">
        <v>-15140.295436820346</v>
      </c>
      <c r="BD47">
        <v>-14074.68855937313</v>
      </c>
      <c r="BE47">
        <v>-12494.460804778839</v>
      </c>
      <c r="BF47">
        <v>-10997.755906694665</v>
      </c>
      <c r="BG47">
        <v>-9522.500267690608</v>
      </c>
      <c r="BH47">
        <v>-8267.331756205689</v>
      </c>
      <c r="BI47">
        <v>-7229.883829367514</v>
      </c>
      <c r="BJ47">
        <v>-6589.8418903594575</v>
      </c>
      <c r="BK47">
        <v>-6437.227928444178</v>
      </c>
      <c r="BL47">
        <v>-6418.537505987717</v>
      </c>
      <c r="BM47">
        <v>-6213.2268368600535</v>
      </c>
      <c r="BN47">
        <v>-5830.621599178654</v>
      </c>
      <c r="BO47">
        <v>-5496.542319016803</v>
      </c>
      <c r="BP47">
        <v>-5326.0677519493165</v>
      </c>
      <c r="BQ47">
        <v>-5218.146000672025</v>
      </c>
      <c r="BR47">
        <v>-5125.280697480676</v>
      </c>
      <c r="BS47">
        <v>-4966.8921860493565</v>
      </c>
      <c r="BT47">
        <v>-4776.900642293022</v>
      </c>
      <c r="BU47">
        <v>-4516.591078109095</v>
      </c>
      <c r="BV47">
        <v>-4019.508668408133</v>
      </c>
      <c r="BW47">
        <v>-3519.884507003636</v>
      </c>
      <c r="BX47">
        <v>-3368.032744292231</v>
      </c>
      <c r="BY47">
        <v>-3236.479917186526</v>
      </c>
      <c r="BZ47">
        <v>-3050.716498803376</v>
      </c>
      <c r="CA47">
        <v>-2765.080602314633</v>
      </c>
      <c r="CB47">
        <v>-2442.667619849464</v>
      </c>
      <c r="CC47">
        <v>-2138.6773066657956</v>
      </c>
      <c r="CD47">
        <v>-1905.5911885144842</v>
      </c>
      <c r="CE47">
        <v>-1853.9127410067397</v>
      </c>
      <c r="CF47">
        <v>-1778.6605933509297</v>
      </c>
      <c r="CG47">
        <v>-1694.830645521663</v>
      </c>
      <c r="CH47">
        <v>-1688.2916307796172</v>
      </c>
      <c r="CI47">
        <v>-1637.8429988026328</v>
      </c>
      <c r="CJ47">
        <v>-1594.391752524287</v>
      </c>
      <c r="CK47">
        <v>-1557.340931074475</v>
      </c>
      <c r="CL47">
        <v>0</v>
      </c>
      <c r="CM47">
        <v>0</v>
      </c>
      <c r="CN47">
        <v>0</v>
      </c>
      <c r="CP47" s="3">
        <v>-321.7720172186039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</row>
    <row r="48" spans="1:106" ht="12.75">
      <c r="A48" t="s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P48" s="3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</row>
    <row r="49" spans="1:106" ht="12.75">
      <c r="A49" t="s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P49" s="3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</row>
    <row r="50" spans="1:106" ht="12.75">
      <c r="A50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P50" s="3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</row>
    <row r="51" spans="1:106" ht="12.75">
      <c r="A51" t="s">
        <v>50</v>
      </c>
      <c r="B51">
        <v>170665.67540224903</v>
      </c>
      <c r="C51">
        <v>167634.14566464844</v>
      </c>
      <c r="D51">
        <v>176651.1207605642</v>
      </c>
      <c r="E51">
        <v>194316.1753334955</v>
      </c>
      <c r="F51">
        <v>212302.65257878258</v>
      </c>
      <c r="G51">
        <v>225307.3396285883</v>
      </c>
      <c r="H51">
        <v>279318.6475367434</v>
      </c>
      <c r="I51">
        <v>277246.544172916</v>
      </c>
      <c r="J51">
        <v>271175.94872717914</v>
      </c>
      <c r="K51">
        <v>274968.45822320005</v>
      </c>
      <c r="L51">
        <v>274961.1562600032</v>
      </c>
      <c r="M51">
        <v>286563.1164478652</v>
      </c>
      <c r="N51">
        <v>303994.4132188762</v>
      </c>
      <c r="O51">
        <v>313753.74747668</v>
      </c>
      <c r="P51">
        <v>318539.26991786185</v>
      </c>
      <c r="Q51">
        <v>302859.9487167455</v>
      </c>
      <c r="R51">
        <v>304741.42648628296</v>
      </c>
      <c r="S51">
        <v>298404.94859783107</v>
      </c>
      <c r="T51">
        <v>274771.40066003543</v>
      </c>
      <c r="U51">
        <v>257941.81479453255</v>
      </c>
      <c r="V51">
        <v>222351.94203258998</v>
      </c>
      <c r="W51">
        <v>167614.1582479418</v>
      </c>
      <c r="X51">
        <v>100917.36376731037</v>
      </c>
      <c r="Y51">
        <v>38117.59625412952</v>
      </c>
      <c r="Z51">
        <v>-17287.485256319524</v>
      </c>
      <c r="AA51">
        <v>-61122.56356886731</v>
      </c>
      <c r="AB51">
        <v>-92655.84756295494</v>
      </c>
      <c r="AC51">
        <v>-119021.2586706369</v>
      </c>
      <c r="AD51">
        <v>-140762.53342728838</v>
      </c>
      <c r="AE51">
        <v>-155532.44816518045</v>
      </c>
      <c r="AF51">
        <v>-168405.26834685306</v>
      </c>
      <c r="AG51">
        <v>-181565.65880840283</v>
      </c>
      <c r="AH51">
        <v>-196034.61321962267</v>
      </c>
      <c r="AI51">
        <v>-213450.09270829594</v>
      </c>
      <c r="AJ51">
        <v>-233990.12521873176</v>
      </c>
      <c r="AK51">
        <v>-254636.57491079744</v>
      </c>
      <c r="AL51">
        <v>-274875.6710115986</v>
      </c>
      <c r="AM51">
        <v>-296697.742485648</v>
      </c>
      <c r="AN51">
        <v>-314427.81905353535</v>
      </c>
      <c r="AO51">
        <v>-328082.19383906806</v>
      </c>
      <c r="AP51">
        <v>-340288.93500427465</v>
      </c>
      <c r="AQ51">
        <v>-344448.1432109694</v>
      </c>
      <c r="AR51">
        <v>-347091.05926350853</v>
      </c>
      <c r="AS51">
        <v>-350432.50032078533</v>
      </c>
      <c r="AT51">
        <v>-352397.1035928056</v>
      </c>
      <c r="AU51">
        <v>-351566.79496957373</v>
      </c>
      <c r="AV51">
        <v>-341637.3742881919</v>
      </c>
      <c r="AW51">
        <v>-322407.5599440939</v>
      </c>
      <c r="AX51">
        <v>-300709.87567663356</v>
      </c>
      <c r="AY51">
        <v>-268537.33254966815</v>
      </c>
      <c r="AZ51">
        <v>-235425.4195873128</v>
      </c>
      <c r="BA51">
        <v>-202026.75346422708</v>
      </c>
      <c r="BB51">
        <v>-165539.1470262333</v>
      </c>
      <c r="BC51">
        <v>-131367.98024727547</v>
      </c>
      <c r="BD51">
        <v>-98025.35575319215</v>
      </c>
      <c r="BE51">
        <v>-65751.4472665115</v>
      </c>
      <c r="BF51">
        <v>-33664.381226451835</v>
      </c>
      <c r="BG51">
        <v>-3780.8697949048874</v>
      </c>
      <c r="BH51">
        <v>23393.27465650397</v>
      </c>
      <c r="BI51">
        <v>46797.14540346831</v>
      </c>
      <c r="BJ51">
        <v>65649.24446641977</v>
      </c>
      <c r="BK51">
        <v>82116.66555386355</v>
      </c>
      <c r="BL51">
        <v>95736.3731551842</v>
      </c>
      <c r="BM51">
        <v>105452.1078416575</v>
      </c>
      <c r="BN51">
        <v>112867.42029600308</v>
      </c>
      <c r="BO51">
        <v>120615.4033574172</v>
      </c>
      <c r="BP51">
        <v>129575.61825083055</v>
      </c>
      <c r="BQ51">
        <v>137839.34417859704</v>
      </c>
      <c r="BR51">
        <v>147401.2809463339</v>
      </c>
      <c r="BS51">
        <v>155650.83865896</v>
      </c>
      <c r="BT51">
        <v>163489.7296492274</v>
      </c>
      <c r="BU51">
        <v>170411.18278129093</v>
      </c>
      <c r="BV51">
        <v>178025.54313946317</v>
      </c>
      <c r="BW51">
        <v>186003.47396177775</v>
      </c>
      <c r="BX51">
        <v>193298.10170066368</v>
      </c>
      <c r="BY51">
        <v>200754.96545444697</v>
      </c>
      <c r="BZ51">
        <v>206659.40964914183</v>
      </c>
      <c r="CA51">
        <v>212171.2324288683</v>
      </c>
      <c r="CB51">
        <v>216627.1692331265</v>
      </c>
      <c r="CC51">
        <v>220546.94830026233</v>
      </c>
      <c r="CD51">
        <v>223920.81197213754</v>
      </c>
      <c r="CE51">
        <v>229040.1150588698</v>
      </c>
      <c r="CF51">
        <v>234553.04687679844</v>
      </c>
      <c r="CG51">
        <v>239804.9885861652</v>
      </c>
      <c r="CH51">
        <v>244890.49347946706</v>
      </c>
      <c r="CI51">
        <v>250469.06607069168</v>
      </c>
      <c r="CJ51">
        <v>256136.30181472396</v>
      </c>
      <c r="CK51">
        <v>261859.31054559004</v>
      </c>
      <c r="CL51">
        <v>266297.75125539454</v>
      </c>
      <c r="CM51">
        <v>272600.8034764182</v>
      </c>
      <c r="CN51">
        <v>279342.471975111</v>
      </c>
      <c r="CP51" s="3">
        <v>-36.253612443341716</v>
      </c>
      <c r="CR51">
        <v>279342.471975111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</row>
    <row r="52" spans="1:106" ht="12.75">
      <c r="A52" t="s">
        <v>51</v>
      </c>
      <c r="B52">
        <v>65705.78768847718</v>
      </c>
      <c r="C52">
        <v>62245.65513876516</v>
      </c>
      <c r="D52">
        <v>59659.32263180068</v>
      </c>
      <c r="E52">
        <v>58221.27605415766</v>
      </c>
      <c r="F52">
        <v>57620.58433711482</v>
      </c>
      <c r="G52">
        <v>57603.75407341476</v>
      </c>
      <c r="H52">
        <v>105500.77980227408</v>
      </c>
      <c r="I52">
        <v>104643.63341994947</v>
      </c>
      <c r="J52">
        <v>100544.56499611992</v>
      </c>
      <c r="K52">
        <v>101949.21612737555</v>
      </c>
      <c r="L52">
        <v>95568.3086005622</v>
      </c>
      <c r="M52">
        <v>99356.13051880912</v>
      </c>
      <c r="N52">
        <v>108834.23673335396</v>
      </c>
      <c r="O52">
        <v>109454.9813288417</v>
      </c>
      <c r="P52">
        <v>103898.70142118448</v>
      </c>
      <c r="Q52">
        <v>78236.17874172465</v>
      </c>
      <c r="R52">
        <v>73511.62772693322</v>
      </c>
      <c r="S52">
        <v>67214.61012851878</v>
      </c>
      <c r="T52">
        <v>46833.590887771315</v>
      </c>
      <c r="U52">
        <v>43558.015339251906</v>
      </c>
      <c r="V52">
        <v>39266.00756978277</v>
      </c>
      <c r="W52">
        <v>32449.905814901205</v>
      </c>
      <c r="X52">
        <v>21324.335675613493</v>
      </c>
      <c r="Y52">
        <v>10944.178798502731</v>
      </c>
      <c r="Z52">
        <v>71.03069701661119</v>
      </c>
      <c r="AA52">
        <v>-10499.82944165158</v>
      </c>
      <c r="AB52">
        <v>-20164.918024863724</v>
      </c>
      <c r="AC52">
        <v>-30771.137940882203</v>
      </c>
      <c r="AD52">
        <v>-41323.59369188687</v>
      </c>
      <c r="AE52">
        <v>-49830.841948835834</v>
      </c>
      <c r="AF52">
        <v>-57028.24764548721</v>
      </c>
      <c r="AG52">
        <v>-62021.58335964489</v>
      </c>
      <c r="AH52">
        <v>-65489.1129302665</v>
      </c>
      <c r="AI52">
        <v>-69014.84245895574</v>
      </c>
      <c r="AJ52">
        <v>-72470.43965052303</v>
      </c>
      <c r="AK52">
        <v>-75429.14330086968</v>
      </c>
      <c r="AL52">
        <v>-79963.37081026325</v>
      </c>
      <c r="AM52">
        <v>-85339.41865622377</v>
      </c>
      <c r="AN52">
        <v>-88679.0339247745</v>
      </c>
      <c r="AO52">
        <v>-91217.22616420237</v>
      </c>
      <c r="AP52">
        <v>-92369.00320072002</v>
      </c>
      <c r="AQ52">
        <v>-91209.2173726707</v>
      </c>
      <c r="AR52">
        <v>-91175.54699026812</v>
      </c>
      <c r="AS52">
        <v>-90296.79787260469</v>
      </c>
      <c r="AT52">
        <v>-89004.32132448335</v>
      </c>
      <c r="AU52">
        <v>-89456.85503824605</v>
      </c>
      <c r="AV52">
        <v>-87763.69350702294</v>
      </c>
      <c r="AW52">
        <v>-84263.07409544</v>
      </c>
      <c r="AX52">
        <v>-83389.0883540096</v>
      </c>
      <c r="AY52">
        <v>-80303.66874678685</v>
      </c>
      <c r="AZ52">
        <v>-76564.68343273351</v>
      </c>
      <c r="BA52">
        <v>-71177.43011744395</v>
      </c>
      <c r="BB52">
        <v>-63871.00432111663</v>
      </c>
      <c r="BC52">
        <v>-57125.6478499352</v>
      </c>
      <c r="BD52">
        <v>-49441.69269041571</v>
      </c>
      <c r="BE52">
        <v>-41196.11147915454</v>
      </c>
      <c r="BF52">
        <v>-32512.428975839077</v>
      </c>
      <c r="BG52">
        <v>-23461.912930792638</v>
      </c>
      <c r="BH52">
        <v>-14256.19348323922</v>
      </c>
      <c r="BI52">
        <v>-6158.563822233444</v>
      </c>
      <c r="BJ52">
        <v>613.8094638188358</v>
      </c>
      <c r="BK52">
        <v>7792.199988306424</v>
      </c>
      <c r="BL52">
        <v>14642.964855056853</v>
      </c>
      <c r="BM52">
        <v>20554.399102875974</v>
      </c>
      <c r="BN52">
        <v>26012.3443711191</v>
      </c>
      <c r="BO52">
        <v>32119.16578366804</v>
      </c>
      <c r="BP52">
        <v>39402.079592251175</v>
      </c>
      <c r="BQ52">
        <v>45533.91397233939</v>
      </c>
      <c r="BR52">
        <v>52669.39286179452</v>
      </c>
      <c r="BS52">
        <v>58094.97316957266</v>
      </c>
      <c r="BT52">
        <v>62492.02387002494</v>
      </c>
      <c r="BU52">
        <v>66255.23509133619</v>
      </c>
      <c r="BV52">
        <v>70443.1194662328</v>
      </c>
      <c r="BW52">
        <v>75369.03257911002</v>
      </c>
      <c r="BX52">
        <v>79810.36225062619</v>
      </c>
      <c r="BY52">
        <v>83918.20898618492</v>
      </c>
      <c r="BZ52">
        <v>86431.27077952107</v>
      </c>
      <c r="CA52">
        <v>88411.30306503054</v>
      </c>
      <c r="CB52">
        <v>89260.5030380381</v>
      </c>
      <c r="CC52">
        <v>89478.69458870438</v>
      </c>
      <c r="CD52">
        <v>89073.62543177637</v>
      </c>
      <c r="CE52">
        <v>89120.75971892646</v>
      </c>
      <c r="CF52">
        <v>88905.42715127139</v>
      </c>
      <c r="CG52">
        <v>88452.8379154793</v>
      </c>
      <c r="CH52">
        <v>87905.70779067831</v>
      </c>
      <c r="CI52">
        <v>87532.71551205507</v>
      </c>
      <c r="CJ52">
        <v>87231.13402093173</v>
      </c>
      <c r="CK52">
        <v>86930.7290959584</v>
      </c>
      <c r="CL52">
        <v>86522.56829956817</v>
      </c>
      <c r="CM52">
        <v>86222.75866510518</v>
      </c>
      <c r="CN52">
        <v>85897.86841088427</v>
      </c>
      <c r="CP52" s="3">
        <v>-5.197525024414062E-13</v>
      </c>
      <c r="CR52">
        <v>85897.86841088427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</row>
    <row r="53" spans="1:106" ht="12.75">
      <c r="A53" t="s">
        <v>52</v>
      </c>
      <c r="B53">
        <v>65662.10268951286</v>
      </c>
      <c r="C53">
        <v>62205.079671932996</v>
      </c>
      <c r="D53">
        <v>59620.946593638124</v>
      </c>
      <c r="E53">
        <v>58184.17483617017</v>
      </c>
      <c r="F53">
        <v>57584.29274569322</v>
      </c>
      <c r="G53">
        <v>57567.94092354896</v>
      </c>
      <c r="H53">
        <v>105425.5622709932</v>
      </c>
      <c r="I53">
        <v>104569.90329452022</v>
      </c>
      <c r="J53">
        <v>100475.02247859449</v>
      </c>
      <c r="K53">
        <v>101879.18495103305</v>
      </c>
      <c r="L53">
        <v>95504.29351182553</v>
      </c>
      <c r="M53">
        <v>99289.56655558503</v>
      </c>
      <c r="N53">
        <v>108760.27973711304</v>
      </c>
      <c r="O53">
        <v>109381.17390495451</v>
      </c>
      <c r="P53">
        <v>103830.42574336371</v>
      </c>
      <c r="Q53">
        <v>78190.56914599218</v>
      </c>
      <c r="R53">
        <v>73471.74834400763</v>
      </c>
      <c r="S53">
        <v>67182.37482873083</v>
      </c>
      <c r="T53">
        <v>46821.9157663614</v>
      </c>
      <c r="U53">
        <v>43554.12723076723</v>
      </c>
      <c r="V53">
        <v>39272.62884094277</v>
      </c>
      <c r="W53">
        <v>32470.890608814974</v>
      </c>
      <c r="X53">
        <v>21363.846513917983</v>
      </c>
      <c r="Y53">
        <v>11001.326419377161</v>
      </c>
      <c r="Z53">
        <v>146.16477859970473</v>
      </c>
      <c r="AA53">
        <v>-10407.156777346521</v>
      </c>
      <c r="AB53">
        <v>-20056.00660774685</v>
      </c>
      <c r="AC53">
        <v>-30644.555410527537</v>
      </c>
      <c r="AD53">
        <v>-41179.712387936874</v>
      </c>
      <c r="AE53">
        <v>-49673.310378997936</v>
      </c>
      <c r="AF53">
        <v>-56859.619491329766</v>
      </c>
      <c r="AG53">
        <v>-61844.696447637776</v>
      </c>
      <c r="AH53">
        <v>-65306.586433593286</v>
      </c>
      <c r="AI53">
        <v>-68826.50757685106</v>
      </c>
      <c r="AJ53">
        <v>-72276.50682801285</v>
      </c>
      <c r="AK53">
        <v>-75230.24563485518</v>
      </c>
      <c r="AL53">
        <v>-79756.53778858023</v>
      </c>
      <c r="AM53">
        <v>-85123.32971043742</v>
      </c>
      <c r="AN53">
        <v>-88457.19168419315</v>
      </c>
      <c r="AO53">
        <v>-90991.35387714165</v>
      </c>
      <c r="AP53">
        <v>-92141.52839937671</v>
      </c>
      <c r="AQ53">
        <v>-90983.30931171928</v>
      </c>
      <c r="AR53">
        <v>-90949.42077615755</v>
      </c>
      <c r="AS53">
        <v>-90070.4461210556</v>
      </c>
      <c r="AT53">
        <v>-88777.62772477166</v>
      </c>
      <c r="AU53">
        <v>-89227.97014613937</v>
      </c>
      <c r="AV53">
        <v>-87536.20646035357</v>
      </c>
      <c r="AW53">
        <v>-84039.87688341079</v>
      </c>
      <c r="AX53">
        <v>-83166.53966733221</v>
      </c>
      <c r="AY53">
        <v>-80085.04256945256</v>
      </c>
      <c r="AZ53">
        <v>-76350.63725902731</v>
      </c>
      <c r="BA53">
        <v>-70970.98624669912</v>
      </c>
      <c r="BB53">
        <v>-63675.94412043359</v>
      </c>
      <c r="BC53">
        <v>-56941.41709211716</v>
      </c>
      <c r="BD53">
        <v>-49269.91519580988</v>
      </c>
      <c r="BE53">
        <v>-41038.0622513844</v>
      </c>
      <c r="BF53">
        <v>-32369.07041374447</v>
      </c>
      <c r="BG53">
        <v>-23333.707365491282</v>
      </c>
      <c r="BH53">
        <v>-14143.116097665406</v>
      </c>
      <c r="BI53">
        <v>-6058.938665556969</v>
      </c>
      <c r="BJ53">
        <v>701.847647797782</v>
      </c>
      <c r="BK53">
        <v>7868.682166622879</v>
      </c>
      <c r="BL53">
        <v>14708.858103530772</v>
      </c>
      <c r="BM53">
        <v>20611.785533923103</v>
      </c>
      <c r="BN53">
        <v>26062.686656701873</v>
      </c>
      <c r="BO53">
        <v>32162.188752383314</v>
      </c>
      <c r="BP53">
        <v>39436.69174568723</v>
      </c>
      <c r="BQ53">
        <v>45561.07881426536</v>
      </c>
      <c r="BR53">
        <v>52688.392227191944</v>
      </c>
      <c r="BS53">
        <v>58107.443921876664</v>
      </c>
      <c r="BT53">
        <v>62499.0348239485</v>
      </c>
      <c r="BU53">
        <v>66258.0771471379</v>
      </c>
      <c r="BV53">
        <v>70441.33203672364</v>
      </c>
      <c r="BW53">
        <v>75361.70918082807</v>
      </c>
      <c r="BX53">
        <v>79798.14890769206</v>
      </c>
      <c r="BY53">
        <v>83901.44875863491</v>
      </c>
      <c r="BZ53">
        <v>86411.55298727716</v>
      </c>
      <c r="CA53">
        <v>88389.47344562343</v>
      </c>
      <c r="CB53">
        <v>89237.9863646075</v>
      </c>
      <c r="CC53">
        <v>89456.11157482091</v>
      </c>
      <c r="CD53">
        <v>89051.51633084685</v>
      </c>
      <c r="CE53">
        <v>89097.49037899091</v>
      </c>
      <c r="CF53">
        <v>88880.89079927225</v>
      </c>
      <c r="CG53">
        <v>88427.42577507577</v>
      </c>
      <c r="CH53">
        <v>87879.70498065115</v>
      </c>
      <c r="CI53">
        <v>87505.69514096995</v>
      </c>
      <c r="CJ53">
        <v>87203.00072273682</v>
      </c>
      <c r="CK53">
        <v>86901.40474180781</v>
      </c>
      <c r="CL53">
        <v>86492.03721847972</v>
      </c>
      <c r="CM53">
        <v>86190.81249867739</v>
      </c>
      <c r="CN53">
        <v>85864.20128215221</v>
      </c>
      <c r="CP53" s="3">
        <v>1.8059999999993328</v>
      </c>
      <c r="CQ53" s="3"/>
      <c r="CR53">
        <v>85864.20128215221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</row>
    <row r="54" spans="1:106" ht="12.75">
      <c r="A54" t="s">
        <v>53</v>
      </c>
      <c r="B54">
        <v>79409.23533557056</v>
      </c>
      <c r="C54">
        <v>76212.9044456154</v>
      </c>
      <c r="D54">
        <v>73671.69239666077</v>
      </c>
      <c r="E54">
        <v>72321.94862824098</v>
      </c>
      <c r="F54">
        <v>72095.68158368516</v>
      </c>
      <c r="G54">
        <v>72644.47281578428</v>
      </c>
      <c r="H54">
        <v>121322.80267223534</v>
      </c>
      <c r="I54">
        <v>121404.47487028751</v>
      </c>
      <c r="J54">
        <v>118231.66761253805</v>
      </c>
      <c r="K54">
        <v>120471.58289523405</v>
      </c>
      <c r="L54">
        <v>114920.31654110881</v>
      </c>
      <c r="M54">
        <v>119460.87190795824</v>
      </c>
      <c r="N54">
        <v>129583.43065004969</v>
      </c>
      <c r="O54">
        <v>131003.43176917692</v>
      </c>
      <c r="P54">
        <v>126449.224996389</v>
      </c>
      <c r="Q54">
        <v>102087.0159280487</v>
      </c>
      <c r="R54">
        <v>99189.5221711873</v>
      </c>
      <c r="S54">
        <v>95205.9167988352</v>
      </c>
      <c r="T54">
        <v>78296.74465267167</v>
      </c>
      <c r="U54">
        <v>79969.48002055408</v>
      </c>
      <c r="V54">
        <v>82367.94293794068</v>
      </c>
      <c r="W54">
        <v>83974.56408994527</v>
      </c>
      <c r="X54">
        <v>81870.50230947841</v>
      </c>
      <c r="Y54">
        <v>80356.59071162064</v>
      </c>
      <c r="Z54">
        <v>78616.26558569419</v>
      </c>
      <c r="AA54">
        <v>77373.5304618509</v>
      </c>
      <c r="AB54">
        <v>76839.31181301545</v>
      </c>
      <c r="AC54">
        <v>76462.48135913498</v>
      </c>
      <c r="AD54">
        <v>75825.62194102588</v>
      </c>
      <c r="AE54">
        <v>75040.04225747321</v>
      </c>
      <c r="AF54">
        <v>73877.58937089189</v>
      </c>
      <c r="AG54">
        <v>73592.75295584623</v>
      </c>
      <c r="AH54">
        <v>73222.60053188268</v>
      </c>
      <c r="AI54">
        <v>72931.02851971664</v>
      </c>
      <c r="AJ54">
        <v>72462.04520985007</v>
      </c>
      <c r="AK54">
        <v>72254.58151439909</v>
      </c>
      <c r="AL54">
        <v>72536.2782340578</v>
      </c>
      <c r="AM54">
        <v>72767.18539745538</v>
      </c>
      <c r="AN54">
        <v>72768.72799525608</v>
      </c>
      <c r="AO54">
        <v>72415.29904415786</v>
      </c>
      <c r="AP54">
        <v>72129.17702357504</v>
      </c>
      <c r="AQ54">
        <v>72799.32436907526</v>
      </c>
      <c r="AR54">
        <v>73378.99395038493</v>
      </c>
      <c r="AS54">
        <v>75479.86895764558</v>
      </c>
      <c r="AT54">
        <v>78441.12392774037</v>
      </c>
      <c r="AU54">
        <v>80261.17177452987</v>
      </c>
      <c r="AV54">
        <v>82217.18169896625</v>
      </c>
      <c r="AW54">
        <v>84522.11594395837</v>
      </c>
      <c r="AX54">
        <v>86063.95295120928</v>
      </c>
      <c r="AY54">
        <v>88183.12448598458</v>
      </c>
      <c r="AZ54">
        <v>90784.41049952238</v>
      </c>
      <c r="BA54">
        <v>93026.64188768552</v>
      </c>
      <c r="BB54">
        <v>94625.30383496411</v>
      </c>
      <c r="BC54">
        <v>95761.1385820286</v>
      </c>
      <c r="BD54">
        <v>96851.29080462686</v>
      </c>
      <c r="BE54">
        <v>97621.64693806111</v>
      </c>
      <c r="BF54">
        <v>98138.58125159654</v>
      </c>
      <c r="BG54">
        <v>98900.47819627744</v>
      </c>
      <c r="BH54">
        <v>100026.64602008478</v>
      </c>
      <c r="BI54">
        <v>100930.02837031498</v>
      </c>
      <c r="BJ54">
        <v>101360.3546585583</v>
      </c>
      <c r="BK54">
        <v>102623.41372166383</v>
      </c>
      <c r="BL54">
        <v>104362.48802243978</v>
      </c>
      <c r="BM54">
        <v>106657.46726672116</v>
      </c>
      <c r="BN54">
        <v>109712.27017467146</v>
      </c>
      <c r="BO54">
        <v>113630.68876818901</v>
      </c>
      <c r="BP54">
        <v>118532.35060730643</v>
      </c>
      <c r="BQ54">
        <v>122220.83190287458</v>
      </c>
      <c r="BR54">
        <v>126964.05365546866</v>
      </c>
      <c r="BS54">
        <v>130202.72691249839</v>
      </c>
      <c r="BT54">
        <v>132601.32929036455</v>
      </c>
      <c r="BU54">
        <v>135285.8818430035</v>
      </c>
      <c r="BV54">
        <v>138245.88716668222</v>
      </c>
      <c r="BW54">
        <v>141583.9447090168</v>
      </c>
      <c r="BX54">
        <v>144693.26949061145</v>
      </c>
      <c r="BY54">
        <v>147545.17441488692</v>
      </c>
      <c r="BZ54">
        <v>149106.22684005168</v>
      </c>
      <c r="CA54">
        <v>150612.5538569414</v>
      </c>
      <c r="CB54">
        <v>151562.4330259381</v>
      </c>
      <c r="CC54">
        <v>151987.5199979789</v>
      </c>
      <c r="CD54">
        <v>151806.02378983918</v>
      </c>
      <c r="CE54">
        <v>150547.2116759521</v>
      </c>
      <c r="CF54">
        <v>148638.19615764602</v>
      </c>
      <c r="CG54">
        <v>146726.69576268177</v>
      </c>
      <c r="CH54">
        <v>144964.67603577528</v>
      </c>
      <c r="CI54">
        <v>143037.62885514315</v>
      </c>
      <c r="CJ54">
        <v>141136.62381503853</v>
      </c>
      <c r="CK54">
        <v>139141.93783415522</v>
      </c>
      <c r="CL54">
        <v>136910.94654864303</v>
      </c>
      <c r="CM54">
        <v>134645.8854899761</v>
      </c>
      <c r="CN54">
        <v>131958.9980747575</v>
      </c>
      <c r="CP54" s="3">
        <v>1997.6849030584992</v>
      </c>
      <c r="CR54">
        <v>131958.9980747575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</row>
    <row r="55" spans="1:106" s="12" customFormat="1" ht="12.75">
      <c r="A55" s="12" t="s">
        <v>54</v>
      </c>
      <c r="B55" s="12">
        <v>-13747.132646057693</v>
      </c>
      <c r="C55" s="12">
        <v>-14007.824773682396</v>
      </c>
      <c r="D55" s="12">
        <v>-14050.745803022648</v>
      </c>
      <c r="E55" s="12">
        <v>-14137.77379207081</v>
      </c>
      <c r="F55" s="12">
        <v>-14511.388837991935</v>
      </c>
      <c r="G55" s="12">
        <v>-15076.531892235322</v>
      </c>
      <c r="H55" s="12">
        <v>-15897.240401242132</v>
      </c>
      <c r="I55" s="12">
        <v>-16834.571575767284</v>
      </c>
      <c r="J55" s="12">
        <v>-17756.64513394356</v>
      </c>
      <c r="K55" s="12">
        <v>-18592.397944201</v>
      </c>
      <c r="L55" s="12">
        <v>-19416.023029283286</v>
      </c>
      <c r="M55" s="12">
        <v>-20171.305352373212</v>
      </c>
      <c r="N55" s="12">
        <v>-20823.15091293664</v>
      </c>
      <c r="O55" s="12">
        <v>-21622.257864222407</v>
      </c>
      <c r="P55" s="12">
        <v>-22618.799253025292</v>
      </c>
      <c r="Q55" s="12">
        <v>-23896.44678205652</v>
      </c>
      <c r="R55" s="12">
        <v>-25717.773827179666</v>
      </c>
      <c r="S55" s="12">
        <v>-28023.541970104365</v>
      </c>
      <c r="T55" s="12">
        <v>-31474.82888631026</v>
      </c>
      <c r="U55" s="12">
        <v>-36415.35278978685</v>
      </c>
      <c r="V55" s="12">
        <v>-43095.31409699791</v>
      </c>
      <c r="W55" s="12">
        <v>-51503.673481130296</v>
      </c>
      <c r="X55" s="12">
        <v>-60506.65579556043</v>
      </c>
      <c r="Y55" s="12">
        <v>-69355.26429224348</v>
      </c>
      <c r="Z55" s="12">
        <v>-78470.10080709448</v>
      </c>
      <c r="AA55" s="12">
        <v>-87780.68723919742</v>
      </c>
      <c r="AB55" s="12">
        <v>-96895.3184207623</v>
      </c>
      <c r="AC55" s="12">
        <v>-107107.03676966252</v>
      </c>
      <c r="AD55" s="12">
        <v>-117005.33432896275</v>
      </c>
      <c r="AE55" s="12">
        <v>-124713.35263647114</v>
      </c>
      <c r="AF55" s="12">
        <v>-130737.20886222165</v>
      </c>
      <c r="AG55" s="12">
        <v>-135437.449403484</v>
      </c>
      <c r="AH55" s="12">
        <v>-138529.18696547596</v>
      </c>
      <c r="AI55" s="12">
        <v>-141757.5360965677</v>
      </c>
      <c r="AJ55" s="12">
        <v>-144738.55203786292</v>
      </c>
      <c r="AK55" s="12">
        <v>-147484.82714925427</v>
      </c>
      <c r="AL55" s="12">
        <v>-152292.81602263803</v>
      </c>
      <c r="AM55" s="12">
        <v>-157890.5151078928</v>
      </c>
      <c r="AN55" s="12">
        <v>-161225.91967944923</v>
      </c>
      <c r="AO55" s="12">
        <v>-163406.6529212995</v>
      </c>
      <c r="AP55" s="12">
        <v>-164270.70542295175</v>
      </c>
      <c r="AQ55" s="12">
        <v>-163782.63368079453</v>
      </c>
      <c r="AR55" s="12">
        <v>-164328.41472654248</v>
      </c>
      <c r="AS55" s="12">
        <v>-165550.31507870118</v>
      </c>
      <c r="AT55" s="12">
        <v>-167218.75165251203</v>
      </c>
      <c r="AU55" s="12">
        <v>-169489.14192066924</v>
      </c>
      <c r="AV55" s="12">
        <v>-169753.38815931982</v>
      </c>
      <c r="AW55" s="12">
        <v>-168561.99282736916</v>
      </c>
      <c r="AX55" s="12">
        <v>-169230.4926185415</v>
      </c>
      <c r="AY55" s="12">
        <v>-168268.16705543714</v>
      </c>
      <c r="AZ55" s="12">
        <v>-167135.04775854968</v>
      </c>
      <c r="BA55" s="12">
        <v>-163997.62813438463</v>
      </c>
      <c r="BB55" s="12">
        <v>-158301.2479553977</v>
      </c>
      <c r="BC55" s="12">
        <v>-152702.55567414575</v>
      </c>
      <c r="BD55" s="12">
        <v>-146121.20600043674</v>
      </c>
      <c r="BE55" s="12">
        <v>-138659.7091894455</v>
      </c>
      <c r="BF55" s="12">
        <v>-130507.651665341</v>
      </c>
      <c r="BG55" s="12">
        <v>-122234.18556176873</v>
      </c>
      <c r="BH55" s="12">
        <v>-114169.76211775019</v>
      </c>
      <c r="BI55" s="12">
        <v>-106988.96703587194</v>
      </c>
      <c r="BJ55" s="12">
        <v>-100658.50701076051</v>
      </c>
      <c r="BK55" s="12">
        <v>-94754.73155504095</v>
      </c>
      <c r="BL55" s="12">
        <v>-89653.629918909</v>
      </c>
      <c r="BM55" s="12">
        <v>-86045.68173279805</v>
      </c>
      <c r="BN55" s="12">
        <v>-83649.58351796959</v>
      </c>
      <c r="BO55" s="12">
        <v>-81468.5000158057</v>
      </c>
      <c r="BP55" s="12">
        <v>-79095.6588616192</v>
      </c>
      <c r="BQ55" s="12">
        <v>-76659.75308860921</v>
      </c>
      <c r="BR55" s="12">
        <v>-74275.66142827671</v>
      </c>
      <c r="BS55" s="12">
        <v>-72095.28299062172</v>
      </c>
      <c r="BT55" s="12">
        <v>-70102.29446641605</v>
      </c>
      <c r="BU55" s="12">
        <v>-69027.8046958656</v>
      </c>
      <c r="BV55" s="12">
        <v>-67804.55512995858</v>
      </c>
      <c r="BW55" s="12">
        <v>-66222.23552818873</v>
      </c>
      <c r="BX55" s="12">
        <v>-64895.1205829194</v>
      </c>
      <c r="BY55" s="12">
        <v>-63643.725656252005</v>
      </c>
      <c r="BZ55" s="12">
        <v>-62694.67385277451</v>
      </c>
      <c r="CA55" s="12">
        <v>-62223.08041131798</v>
      </c>
      <c r="CB55" s="12">
        <v>-62324.44666133062</v>
      </c>
      <c r="CC55" s="12">
        <v>-62531.408423158</v>
      </c>
      <c r="CD55" s="12">
        <v>-62754.507458992324</v>
      </c>
      <c r="CE55" s="12">
        <v>-61449.721296961194</v>
      </c>
      <c r="CF55" s="12">
        <v>-59757.305358373764</v>
      </c>
      <c r="CG55" s="12">
        <v>-58299.26998760601</v>
      </c>
      <c r="CH55" s="12">
        <v>-57084.97105512414</v>
      </c>
      <c r="CI55" s="12">
        <v>-55531.933714173196</v>
      </c>
      <c r="CJ55" s="12">
        <v>-53933.62309230171</v>
      </c>
      <c r="CK55" s="12">
        <v>-52240.53309234741</v>
      </c>
      <c r="CL55" s="12">
        <v>-50418.90933016331</v>
      </c>
      <c r="CM55" s="12">
        <v>-48455.0729912987</v>
      </c>
      <c r="CN55" s="12">
        <v>-46094.79679260527</v>
      </c>
      <c r="CP55" s="13">
        <v>-1995.8789030585</v>
      </c>
      <c r="CR55">
        <v>-46094.79679260528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</row>
    <row r="56" spans="1:106" ht="12.75">
      <c r="A56" t="s">
        <v>55</v>
      </c>
      <c r="B56">
        <v>-2095.2368363226437</v>
      </c>
      <c r="C56">
        <v>-2134.9696128078726</v>
      </c>
      <c r="D56">
        <v>-2141.5113203800597</v>
      </c>
      <c r="E56">
        <v>-1740.6893610012398</v>
      </c>
      <c r="F56">
        <v>-973.5913973715594</v>
      </c>
      <c r="G56">
        <v>666.0877780152609</v>
      </c>
      <c r="H56">
        <v>50418.867025198735</v>
      </c>
      <c r="I56">
        <v>51560.15799811045</v>
      </c>
      <c r="J56">
        <v>49462.315750621834</v>
      </c>
      <c r="K56">
        <v>52418.51614359188</v>
      </c>
      <c r="L56">
        <v>47100.61814514327</v>
      </c>
      <c r="M56">
        <v>51689.02394444486</v>
      </c>
      <c r="N56">
        <v>62012.513202246846</v>
      </c>
      <c r="O56">
        <v>63504.740191346464</v>
      </c>
      <c r="P56">
        <v>58768.54294294022</v>
      </c>
      <c r="Q56">
        <v>34225.943348281595</v>
      </c>
      <c r="R56">
        <v>30635.76101305333</v>
      </c>
      <c r="S56">
        <v>26120.417435751344</v>
      </c>
      <c r="T56">
        <v>8762.38664941386</v>
      </c>
      <c r="U56">
        <v>9106.53752430862</v>
      </c>
      <c r="V56">
        <v>9598.9549869035</v>
      </c>
      <c r="W56">
        <v>8906.646111784048</v>
      </c>
      <c r="X56">
        <v>4553.116604381198</v>
      </c>
      <c r="Y56">
        <v>776.7805008609103</v>
      </c>
      <c r="Z56">
        <v>-3053.9269528356153</v>
      </c>
      <c r="AA56">
        <v>-6088.061862013562</v>
      </c>
      <c r="AB56">
        <v>-8233.793531262623</v>
      </c>
      <c r="AC56">
        <v>-10384.23490872667</v>
      </c>
      <c r="AD56">
        <v>-12197.656607791023</v>
      </c>
      <c r="AE56">
        <v>-13644.476261114614</v>
      </c>
      <c r="AF56">
        <v>-15561.89420266578</v>
      </c>
      <c r="AG56">
        <v>-16108.68585490622</v>
      </c>
      <c r="AH56">
        <v>-16412.94832481228</v>
      </c>
      <c r="AI56">
        <v>-16748.37209478459</v>
      </c>
      <c r="AJ56">
        <v>-17025.34659911057</v>
      </c>
      <c r="AK56">
        <v>-17287.072237413166</v>
      </c>
      <c r="AL56">
        <v>-17897.18213972644</v>
      </c>
      <c r="AM56">
        <v>-18643.397479264397</v>
      </c>
      <c r="AN56">
        <v>-19046.435744636517</v>
      </c>
      <c r="AO56">
        <v>-19313.50722686988</v>
      </c>
      <c r="AP56">
        <v>-19429.237933478595</v>
      </c>
      <c r="AQ56">
        <v>-19392.80858820785</v>
      </c>
      <c r="AR56">
        <v>-19547.888990461408</v>
      </c>
      <c r="AS56">
        <v>-19785.038439238353</v>
      </c>
      <c r="AT56">
        <v>-20078.265192839695</v>
      </c>
      <c r="AU56">
        <v>-20487.877151624998</v>
      </c>
      <c r="AV56">
        <v>-20632.99749647148</v>
      </c>
      <c r="AW56">
        <v>-20621.20246437731</v>
      </c>
      <c r="AX56">
        <v>-20920.631812142405</v>
      </c>
      <c r="AY56">
        <v>-21008.695514296724</v>
      </c>
      <c r="AZ56">
        <v>-21064.98087764571</v>
      </c>
      <c r="BA56">
        <v>-20806.66919681311</v>
      </c>
      <c r="BB56">
        <v>-20165.202826507444</v>
      </c>
      <c r="BC56">
        <v>-19521.151810636053</v>
      </c>
      <c r="BD56">
        <v>-18727.134090395095</v>
      </c>
      <c r="BE56">
        <v>-17807.931118063138</v>
      </c>
      <c r="BF56">
        <v>-16781.236914577774</v>
      </c>
      <c r="BG56">
        <v>-15734.609883692638</v>
      </c>
      <c r="BH56">
        <v>-14711.68065341727</v>
      </c>
      <c r="BI56">
        <v>-13811.369984157502</v>
      </c>
      <c r="BJ56">
        <v>-13021.435219640698</v>
      </c>
      <c r="BK56">
        <v>-12281.238716723357</v>
      </c>
      <c r="BL56">
        <v>-11641.981531312267</v>
      </c>
      <c r="BM56">
        <v>-11197.885786261575</v>
      </c>
      <c r="BN56">
        <v>-10910.954164187262</v>
      </c>
      <c r="BO56">
        <v>-10641.876808087842</v>
      </c>
      <c r="BP56">
        <v>-10341.126225644139</v>
      </c>
      <c r="BQ56">
        <v>-10024.186969030581</v>
      </c>
      <c r="BR56">
        <v>-9709.67108810089</v>
      </c>
      <c r="BS56">
        <v>-9427.614367156728</v>
      </c>
      <c r="BT56">
        <v>-9174.462905471155</v>
      </c>
      <c r="BU56">
        <v>-9059.683547276993</v>
      </c>
      <c r="BV56">
        <v>-8913.394070504932</v>
      </c>
      <c r="BW56">
        <v>-8711.232344223417</v>
      </c>
      <c r="BX56">
        <v>-8553.470481361928</v>
      </c>
      <c r="BY56">
        <v>-8412.75988556251</v>
      </c>
      <c r="BZ56">
        <v>-8312.387463362065</v>
      </c>
      <c r="CA56">
        <v>-8281.968492543629</v>
      </c>
      <c r="CB56">
        <v>-8335.556230968077</v>
      </c>
      <c r="CC56">
        <v>-8403.690501394522</v>
      </c>
      <c r="CD56">
        <v>-8470.76863941148</v>
      </c>
      <c r="CE56">
        <v>-8308.157421949858</v>
      </c>
      <c r="CF56">
        <v>-8091.353375339813</v>
      </c>
      <c r="CG56">
        <v>-7909.568500861329</v>
      </c>
      <c r="CH56">
        <v>-7760.966559418104</v>
      </c>
      <c r="CI56">
        <v>-7563.17229759728</v>
      </c>
      <c r="CJ56">
        <v>-7357.693497831432</v>
      </c>
      <c r="CK56">
        <v>-7137.595891292734</v>
      </c>
      <c r="CL56">
        <v>-6898.347577691219</v>
      </c>
      <c r="CM56">
        <v>-6638.208927744439</v>
      </c>
      <c r="CN56">
        <v>-6319.1318973811785</v>
      </c>
      <c r="CP56" s="3">
        <v>-0.13483081588775858</v>
      </c>
      <c r="CR56">
        <v>-6319.1318973811785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</row>
    <row r="57" spans="1:106" ht="12.75">
      <c r="A57" t="s">
        <v>56</v>
      </c>
      <c r="B57">
        <v>0</v>
      </c>
      <c r="C57">
        <v>0</v>
      </c>
      <c r="D57">
        <v>0</v>
      </c>
      <c r="E57">
        <v>414.08612530632934</v>
      </c>
      <c r="F57">
        <v>1238.127745986036</v>
      </c>
      <c r="G57">
        <v>2963.9418686036297</v>
      </c>
      <c r="H57">
        <v>52841.80746973653</v>
      </c>
      <c r="I57">
        <v>54125.95956541932</v>
      </c>
      <c r="J57">
        <v>52168.65298705033</v>
      </c>
      <c r="K57">
        <v>55252.23267570308</v>
      </c>
      <c r="L57">
        <v>50059.865554275486</v>
      </c>
      <c r="M57">
        <v>54763.32919794672</v>
      </c>
      <c r="N57">
        <v>65184.79470805495</v>
      </c>
      <c r="O57">
        <v>66794.32794565214</v>
      </c>
      <c r="P57">
        <v>62189.540152512</v>
      </c>
      <c r="Q57">
        <v>37798.03735471327</v>
      </c>
      <c r="R57">
        <v>34403.960698086645</v>
      </c>
      <c r="S57">
        <v>30107.21509592327</v>
      </c>
      <c r="T57">
        <v>13100.76909123052</v>
      </c>
      <c r="U57">
        <v>13947.154293260166</v>
      </c>
      <c r="V57">
        <v>15100.783967370628</v>
      </c>
      <c r="W57">
        <v>15246.949677565259</v>
      </c>
      <c r="X57">
        <v>11802.218541584418</v>
      </c>
      <c r="Y57">
        <v>8934.27310393177</v>
      </c>
      <c r="Z57">
        <v>6095.016710303261</v>
      </c>
      <c r="AA57">
        <v>4152.099662580557</v>
      </c>
      <c r="AB57">
        <v>3148.37914143434</v>
      </c>
      <c r="AC57">
        <v>2346.6373757781025</v>
      </c>
      <c r="AD57">
        <v>1848.7994889901652</v>
      </c>
      <c r="AE57">
        <v>1423.200213510766</v>
      </c>
      <c r="AF57">
        <v>284.25911332687957</v>
      </c>
      <c r="AG57">
        <v>284.25911332687957</v>
      </c>
      <c r="AH57">
        <v>284.2591133268796</v>
      </c>
      <c r="AI57">
        <v>284.25911332687957</v>
      </c>
      <c r="AJ57">
        <v>284.2591133268796</v>
      </c>
      <c r="AK57">
        <v>284.2591133268796</v>
      </c>
      <c r="AL57">
        <v>284.25911332687957</v>
      </c>
      <c r="AM57">
        <v>284.2591133268796</v>
      </c>
      <c r="AN57">
        <v>284.25911332687957</v>
      </c>
      <c r="AO57">
        <v>284.25911332687957</v>
      </c>
      <c r="AP57">
        <v>284.25911332687957</v>
      </c>
      <c r="AQ57">
        <v>284.2591133268796</v>
      </c>
      <c r="AR57">
        <v>284.25911332687957</v>
      </c>
      <c r="AS57">
        <v>284.2591133268796</v>
      </c>
      <c r="AT57">
        <v>284.25911332687957</v>
      </c>
      <c r="AU57">
        <v>284.25911332687957</v>
      </c>
      <c r="AV57">
        <v>284.2591133268796</v>
      </c>
      <c r="AW57">
        <v>284.2591133268796</v>
      </c>
      <c r="AX57">
        <v>284.2591133268796</v>
      </c>
      <c r="AY57">
        <v>284.2591133268796</v>
      </c>
      <c r="AZ57">
        <v>284.25911332687957</v>
      </c>
      <c r="BA57">
        <v>284.2591133268796</v>
      </c>
      <c r="BB57">
        <v>284.25911332687957</v>
      </c>
      <c r="BC57">
        <v>284.2591133268796</v>
      </c>
      <c r="BD57">
        <v>284.25911332687957</v>
      </c>
      <c r="BE57">
        <v>284.2591133268796</v>
      </c>
      <c r="BF57">
        <v>284.2591133268796</v>
      </c>
      <c r="BG57">
        <v>284.25911332687957</v>
      </c>
      <c r="BH57">
        <v>284.25911332687957</v>
      </c>
      <c r="BI57">
        <v>284.2591133268796</v>
      </c>
      <c r="BJ57">
        <v>284.2591133268796</v>
      </c>
      <c r="BK57">
        <v>284.25911332687957</v>
      </c>
      <c r="BL57">
        <v>284.2591133268796</v>
      </c>
      <c r="BM57">
        <v>284.2591133268795</v>
      </c>
      <c r="BN57">
        <v>284.2591133268796</v>
      </c>
      <c r="BO57">
        <v>284.2591133268796</v>
      </c>
      <c r="BP57">
        <v>284.2591133268796</v>
      </c>
      <c r="BQ57">
        <v>284.25911332687957</v>
      </c>
      <c r="BR57">
        <v>284.25911332687957</v>
      </c>
      <c r="BS57">
        <v>284.25911332687957</v>
      </c>
      <c r="BT57">
        <v>284.25911332687957</v>
      </c>
      <c r="BU57">
        <v>284.2591133268796</v>
      </c>
      <c r="BV57">
        <v>284.2591133268796</v>
      </c>
      <c r="BW57">
        <v>284.2591133268796</v>
      </c>
      <c r="BX57">
        <v>284.25911332687957</v>
      </c>
      <c r="BY57">
        <v>284.25911332687957</v>
      </c>
      <c r="BZ57">
        <v>284.25911332687957</v>
      </c>
      <c r="CA57">
        <v>284.25911332687957</v>
      </c>
      <c r="CB57">
        <v>284.25911332687957</v>
      </c>
      <c r="CC57">
        <v>284.2591133268796</v>
      </c>
      <c r="CD57">
        <v>284.2591133268796</v>
      </c>
      <c r="CE57">
        <v>284.25911332687957</v>
      </c>
      <c r="CF57">
        <v>284.25911332687957</v>
      </c>
      <c r="CG57">
        <v>284.2591133268796</v>
      </c>
      <c r="CH57">
        <v>284.25911332687957</v>
      </c>
      <c r="CI57">
        <v>284.25911332687957</v>
      </c>
      <c r="CJ57">
        <v>284.25911332687957</v>
      </c>
      <c r="CK57">
        <v>284.2591133268796</v>
      </c>
      <c r="CL57">
        <v>284.2591133268796</v>
      </c>
      <c r="CM57">
        <v>284.2591133268796</v>
      </c>
      <c r="CN57">
        <v>284.2591133268796</v>
      </c>
      <c r="CP57" s="3">
        <v>249.66699999999997</v>
      </c>
      <c r="CR57">
        <v>284.2591133268796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</row>
    <row r="58" spans="1:106" ht="12.75">
      <c r="A58" t="s">
        <v>57</v>
      </c>
      <c r="B58">
        <v>-2095.2368363226437</v>
      </c>
      <c r="C58">
        <v>-2134.9696128078726</v>
      </c>
      <c r="D58">
        <v>-2141.5113203800597</v>
      </c>
      <c r="E58">
        <v>-2154.7754863075693</v>
      </c>
      <c r="F58">
        <v>-2211.7191433575954</v>
      </c>
      <c r="G58">
        <v>-2297.8540905883688</v>
      </c>
      <c r="H58">
        <v>-2422.9404445377963</v>
      </c>
      <c r="I58">
        <v>-2565.801567308869</v>
      </c>
      <c r="J58">
        <v>-2706.3372364284983</v>
      </c>
      <c r="K58">
        <v>-2833.716532111204</v>
      </c>
      <c r="L58">
        <v>-2959.247409132214</v>
      </c>
      <c r="M58">
        <v>-3074.305253501857</v>
      </c>
      <c r="N58">
        <v>-3172.2815058081064</v>
      </c>
      <c r="O58">
        <v>-3289.587754305678</v>
      </c>
      <c r="P58">
        <v>-3420.9972095717817</v>
      </c>
      <c r="Q58">
        <v>-3572.0940064316737</v>
      </c>
      <c r="R58">
        <v>-3768.1996850333157</v>
      </c>
      <c r="S58">
        <v>-3986.797660171928</v>
      </c>
      <c r="T58">
        <v>-4338.382441816661</v>
      </c>
      <c r="U58">
        <v>-4840.616768951547</v>
      </c>
      <c r="V58">
        <v>-5501.828980467128</v>
      </c>
      <c r="W58">
        <v>-6340.303565781211</v>
      </c>
      <c r="X58">
        <v>-7249.10193720322</v>
      </c>
      <c r="Y58">
        <v>-8157.492603070859</v>
      </c>
      <c r="Z58">
        <v>-9148.943663138876</v>
      </c>
      <c r="AA58">
        <v>-10240.16152459412</v>
      </c>
      <c r="AB58">
        <v>-11382.172672696963</v>
      </c>
      <c r="AC58">
        <v>-12730.872284504772</v>
      </c>
      <c r="AD58">
        <v>-14046.456096781189</v>
      </c>
      <c r="AE58">
        <v>-15067.676474625381</v>
      </c>
      <c r="AF58">
        <v>-15846.15331599266</v>
      </c>
      <c r="AG58">
        <v>-16392.9449682331</v>
      </c>
      <c r="AH58">
        <v>-16697.20743813916</v>
      </c>
      <c r="AI58">
        <v>-17032.63120811147</v>
      </c>
      <c r="AJ58">
        <v>-17309.60571243745</v>
      </c>
      <c r="AK58">
        <v>-17571.331350740045</v>
      </c>
      <c r="AL58">
        <v>-18181.44125305332</v>
      </c>
      <c r="AM58">
        <v>-18927.656592591276</v>
      </c>
      <c r="AN58">
        <v>-19330.694857963397</v>
      </c>
      <c r="AO58">
        <v>-19597.76634019676</v>
      </c>
      <c r="AP58">
        <v>-19713.497046805474</v>
      </c>
      <c r="AQ58">
        <v>-19677.06770153473</v>
      </c>
      <c r="AR58">
        <v>-19832.148103788288</v>
      </c>
      <c r="AS58">
        <v>-20069.297552565233</v>
      </c>
      <c r="AT58">
        <v>-20362.524306166575</v>
      </c>
      <c r="AU58">
        <v>-20772.136264951878</v>
      </c>
      <c r="AV58">
        <v>-20917.256609798358</v>
      </c>
      <c r="AW58">
        <v>-20905.46157770419</v>
      </c>
      <c r="AX58">
        <v>-21204.890925469284</v>
      </c>
      <c r="AY58">
        <v>-21292.954627623603</v>
      </c>
      <c r="AZ58">
        <v>-21349.23999097259</v>
      </c>
      <c r="BA58">
        <v>-21090.92831013999</v>
      </c>
      <c r="BB58">
        <v>-20449.461939834324</v>
      </c>
      <c r="BC58">
        <v>-19805.410923962932</v>
      </c>
      <c r="BD58">
        <v>-19011.393203721975</v>
      </c>
      <c r="BE58">
        <v>-18092.190231390017</v>
      </c>
      <c r="BF58">
        <v>-17065.496027904654</v>
      </c>
      <c r="BG58">
        <v>-16018.868997019517</v>
      </c>
      <c r="BH58">
        <v>-14995.93976674415</v>
      </c>
      <c r="BI58">
        <v>-14095.629097484381</v>
      </c>
      <c r="BJ58">
        <v>-13305.694332967578</v>
      </c>
      <c r="BK58">
        <v>-12565.497830050237</v>
      </c>
      <c r="BL58">
        <v>-11926.240644639147</v>
      </c>
      <c r="BM58">
        <v>-11482.144899588455</v>
      </c>
      <c r="BN58">
        <v>-11195.213277514142</v>
      </c>
      <c r="BO58">
        <v>-10926.135921414721</v>
      </c>
      <c r="BP58">
        <v>-10625.385338971018</v>
      </c>
      <c r="BQ58">
        <v>-10308.44608235746</v>
      </c>
      <c r="BR58">
        <v>-9993.93020142777</v>
      </c>
      <c r="BS58">
        <v>-9711.873480483608</v>
      </c>
      <c r="BT58">
        <v>-9458.722018798035</v>
      </c>
      <c r="BU58">
        <v>-9343.942660603872</v>
      </c>
      <c r="BV58">
        <v>-9197.653183831811</v>
      </c>
      <c r="BW58">
        <v>-8995.491457550297</v>
      </c>
      <c r="BX58">
        <v>-8837.729594688808</v>
      </c>
      <c r="BY58">
        <v>-8697.018998889389</v>
      </c>
      <c r="BZ58">
        <v>-8596.646576688945</v>
      </c>
      <c r="CA58">
        <v>-8566.227605870508</v>
      </c>
      <c r="CB58">
        <v>-8619.815344294957</v>
      </c>
      <c r="CC58">
        <v>-8687.949614721401</v>
      </c>
      <c r="CD58">
        <v>-8755.02775273836</v>
      </c>
      <c r="CE58">
        <v>-8592.416535276738</v>
      </c>
      <c r="CF58">
        <v>-8375.612488666693</v>
      </c>
      <c r="CG58">
        <v>-8193.827614188209</v>
      </c>
      <c r="CH58">
        <v>-8045.225672744984</v>
      </c>
      <c r="CI58">
        <v>-7847.4314109241595</v>
      </c>
      <c r="CJ58">
        <v>-7641.952611158312</v>
      </c>
      <c r="CK58">
        <v>-7421.855004619614</v>
      </c>
      <c r="CL58">
        <v>-7182.606691018099</v>
      </c>
      <c r="CM58">
        <v>-6922.468041071319</v>
      </c>
      <c r="CN58">
        <v>-6603.391010708058</v>
      </c>
      <c r="CP58" s="3">
        <v>-249.80183081588777</v>
      </c>
      <c r="CR58">
        <v>-6603.391010708058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</row>
    <row r="59" spans="1:106" ht="12.75">
      <c r="A59" t="s">
        <v>58</v>
      </c>
      <c r="B59">
        <v>21161.67572740239</v>
      </c>
      <c r="C59">
        <v>18797.542054859794</v>
      </c>
      <c r="D59">
        <v>16989.95752210597</v>
      </c>
      <c r="E59">
        <v>15726.022660580638</v>
      </c>
      <c r="F59">
        <v>14884.65649243638</v>
      </c>
      <c r="G59">
        <v>13901.7849944912</v>
      </c>
      <c r="H59">
        <v>12794.232615855239</v>
      </c>
      <c r="I59">
        <v>11534.163456558</v>
      </c>
      <c r="J59">
        <v>10230.342506168483</v>
      </c>
      <c r="K59">
        <v>9208.758039702645</v>
      </c>
      <c r="L59">
        <v>8521.74597161689</v>
      </c>
      <c r="M59">
        <v>7907.2457182308</v>
      </c>
      <c r="N59">
        <v>7331.087725671816</v>
      </c>
      <c r="O59">
        <v>6730.8776287595565</v>
      </c>
      <c r="P59">
        <v>6146.609250657251</v>
      </c>
      <c r="Q59">
        <v>5659.646725262766</v>
      </c>
      <c r="R59">
        <v>5155.339824569376</v>
      </c>
      <c r="S59">
        <v>4533.490591922447</v>
      </c>
      <c r="T59">
        <v>3884.058852701048</v>
      </c>
      <c r="U59">
        <v>3097.56724581882</v>
      </c>
      <c r="V59">
        <v>2086.976560416195</v>
      </c>
      <c r="W59">
        <v>917.2849952116776</v>
      </c>
      <c r="X59">
        <v>-463.71489177864896</v>
      </c>
      <c r="Y59">
        <v>-1971.323657538922</v>
      </c>
      <c r="Z59">
        <v>-3588.447006953891</v>
      </c>
      <c r="AA59">
        <v>-5061.651649363768</v>
      </c>
      <c r="AB59">
        <v>-6269.600165221424</v>
      </c>
      <c r="AC59">
        <v>-7354.251903571236</v>
      </c>
      <c r="AD59">
        <v>-8376.247748947195</v>
      </c>
      <c r="AE59">
        <v>-9112.39279987021</v>
      </c>
      <c r="AF59">
        <v>-9978.972321787258</v>
      </c>
      <c r="AG59">
        <v>-11192.756197286688</v>
      </c>
      <c r="AH59">
        <v>-12271.235123025755</v>
      </c>
      <c r="AI59">
        <v>-13235.808678528323</v>
      </c>
      <c r="AJ59">
        <v>-14279.40871254056</v>
      </c>
      <c r="AK59">
        <v>-15110.579797026003</v>
      </c>
      <c r="AL59">
        <v>-15673.715581245244</v>
      </c>
      <c r="AM59">
        <v>-16211.276364576635</v>
      </c>
      <c r="AN59">
        <v>-16802.432698877157</v>
      </c>
      <c r="AO59">
        <v>-17099.530397850373</v>
      </c>
      <c r="AP59">
        <v>-17245.813627707073</v>
      </c>
      <c r="AQ59">
        <v>-16759.93535943572</v>
      </c>
      <c r="AR59">
        <v>-16090.043417736304</v>
      </c>
      <c r="AS59">
        <v>-15678.144736858298</v>
      </c>
      <c r="AT59">
        <v>-15398.904137886893</v>
      </c>
      <c r="AU59">
        <v>-15067.52662058219</v>
      </c>
      <c r="AV59">
        <v>-14318.67562058942</v>
      </c>
      <c r="AW59">
        <v>-12930.268389440338</v>
      </c>
      <c r="AX59">
        <v>-11332.35991161391</v>
      </c>
      <c r="AY59">
        <v>-9676.930977110273</v>
      </c>
      <c r="AZ59">
        <v>-8068.986668532598</v>
      </c>
      <c r="BA59">
        <v>-6540.0963293222685</v>
      </c>
      <c r="BB59">
        <v>-4968.41461321536</v>
      </c>
      <c r="BC59">
        <v>-3598.6164581148514</v>
      </c>
      <c r="BD59">
        <v>-2106.41000258657</v>
      </c>
      <c r="BE59">
        <v>-449.3874714029662</v>
      </c>
      <c r="BF59">
        <v>1257.3740633772377</v>
      </c>
      <c r="BG59">
        <v>3065.409061250304</v>
      </c>
      <c r="BH59">
        <v>5023.131322714713</v>
      </c>
      <c r="BI59">
        <v>6996.967423423304</v>
      </c>
      <c r="BJ59">
        <v>8854.667644520903</v>
      </c>
      <c r="BK59">
        <v>10612.532760346601</v>
      </c>
      <c r="BL59">
        <v>12213.245877182067</v>
      </c>
      <c r="BM59">
        <v>13758.335704111689</v>
      </c>
      <c r="BN59">
        <v>15230.81879546134</v>
      </c>
      <c r="BO59">
        <v>16452.68013079012</v>
      </c>
      <c r="BP59">
        <v>17475.556588951913</v>
      </c>
      <c r="BQ59">
        <v>18424.62057632807</v>
      </c>
      <c r="BR59">
        <v>19428.185725928382</v>
      </c>
      <c r="BS59">
        <v>20553.5686998326</v>
      </c>
      <c r="BT59">
        <v>21463.897158455136</v>
      </c>
      <c r="BU59">
        <v>22471.96589362943</v>
      </c>
      <c r="BV59">
        <v>23515.103273715402</v>
      </c>
      <c r="BW59">
        <v>24311.93224318188</v>
      </c>
      <c r="BX59">
        <v>25414.766803471564</v>
      </c>
      <c r="BY59">
        <v>26247.570971755045</v>
      </c>
      <c r="BZ59">
        <v>27214.206533327502</v>
      </c>
      <c r="CA59">
        <v>28202.914416917727</v>
      </c>
      <c r="CB59">
        <v>29211.638580987146</v>
      </c>
      <c r="CC59">
        <v>30160.840658224024</v>
      </c>
      <c r="CD59">
        <v>31034.569483535757</v>
      </c>
      <c r="CE59">
        <v>31924.103359660374</v>
      </c>
      <c r="CF59">
        <v>32970.98579300657</v>
      </c>
      <c r="CG59">
        <v>34073.508012713115</v>
      </c>
      <c r="CH59">
        <v>35197.88716223507</v>
      </c>
      <c r="CI59">
        <v>36362.35254688376</v>
      </c>
      <c r="CJ59">
        <v>37522.726336068954</v>
      </c>
      <c r="CK59">
        <v>38670.47538950683</v>
      </c>
      <c r="CL59">
        <v>39807.27127056343</v>
      </c>
      <c r="CM59">
        <v>40941.952760276734</v>
      </c>
      <c r="CN59">
        <v>42110.731114208764</v>
      </c>
      <c r="CP59" s="3">
        <v>-0.013009177561606765</v>
      </c>
      <c r="CR59">
        <v>42110.731114208764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</row>
    <row r="60" spans="1:106" ht="12.75">
      <c r="A60" t="s">
        <v>59</v>
      </c>
      <c r="B60">
        <v>21366.292535163204</v>
      </c>
      <c r="C60">
        <v>19006.039089307604</v>
      </c>
      <c r="D60">
        <v>17199.09340715889</v>
      </c>
      <c r="E60">
        <v>15936.453898618309</v>
      </c>
      <c r="F60">
        <v>15100.648738721811</v>
      </c>
      <c r="G60">
        <v>14126.18901439261</v>
      </c>
      <c r="H60">
        <v>13030.852328988014</v>
      </c>
      <c r="I60">
        <v>11784.734712727719</v>
      </c>
      <c r="J60">
        <v>10494.638206035104</v>
      </c>
      <c r="K60">
        <v>9485.493357089144</v>
      </c>
      <c r="L60">
        <v>8810.740393504691</v>
      </c>
      <c r="M60">
        <v>8207.848691974652</v>
      </c>
      <c r="N60">
        <v>7649.653960681905</v>
      </c>
      <c r="O60">
        <v>7083.788421034638</v>
      </c>
      <c r="P60">
        <v>6612.1453919819305</v>
      </c>
      <c r="Q60">
        <v>6347.695375011608</v>
      </c>
      <c r="R60">
        <v>6238.450830746491</v>
      </c>
      <c r="S60">
        <v>6232.849614476028</v>
      </c>
      <c r="T60">
        <v>6369.726169571971</v>
      </c>
      <c r="U60">
        <v>6688.031661214755</v>
      </c>
      <c r="V60">
        <v>7221.658662237707</v>
      </c>
      <c r="W60">
        <v>7994.8366579422245</v>
      </c>
      <c r="X60">
        <v>8656.76427847118</v>
      </c>
      <c r="Y60">
        <v>9137.355515989482</v>
      </c>
      <c r="Z60">
        <v>9434.56791642056</v>
      </c>
      <c r="AA60">
        <v>9650.154790599714</v>
      </c>
      <c r="AB60">
        <v>9841.447278813795</v>
      </c>
      <c r="AC60">
        <v>10095.022001628651</v>
      </c>
      <c r="AD60">
        <v>10357.709378442583</v>
      </c>
      <c r="AE60">
        <v>10691.888356009698</v>
      </c>
      <c r="AF60">
        <v>10837.322220050994</v>
      </c>
      <c r="AG60">
        <v>10769.70973878637</v>
      </c>
      <c r="AH60">
        <v>10801.265324659897</v>
      </c>
      <c r="AI60">
        <v>10869.616909387289</v>
      </c>
      <c r="AJ60">
        <v>10978.969213888842</v>
      </c>
      <c r="AK60">
        <v>11169.89898836548</v>
      </c>
      <c r="AL60">
        <v>11447.262040739672</v>
      </c>
      <c r="AM60">
        <v>11661.994484671486</v>
      </c>
      <c r="AN60">
        <v>11710.358983560434</v>
      </c>
      <c r="AO60">
        <v>11813.177064847185</v>
      </c>
      <c r="AP60">
        <v>11850.394020706915</v>
      </c>
      <c r="AQ60">
        <v>12209.746958206648</v>
      </c>
      <c r="AR60">
        <v>12523.601115330339</v>
      </c>
      <c r="AS60">
        <v>12616.249092335014</v>
      </c>
      <c r="AT60">
        <v>12595.153139974605</v>
      </c>
      <c r="AU60">
        <v>12521.368284665445</v>
      </c>
      <c r="AV60">
        <v>12630.060101561128</v>
      </c>
      <c r="AW60">
        <v>13021.514145714595</v>
      </c>
      <c r="AX60">
        <v>13508.836479747346</v>
      </c>
      <c r="AY60">
        <v>13826.611696520586</v>
      </c>
      <c r="AZ60">
        <v>14116.505412616752</v>
      </c>
      <c r="BA60">
        <v>14365.74145563923</v>
      </c>
      <c r="BB60">
        <v>14616.11854619584</v>
      </c>
      <c r="BC60">
        <v>14795.299172008363</v>
      </c>
      <c r="BD60">
        <v>15107.849780110402</v>
      </c>
      <c r="BE60">
        <v>15563.548459588015</v>
      </c>
      <c r="BF60">
        <v>16090.784191911813</v>
      </c>
      <c r="BG60">
        <v>16766.273425392257</v>
      </c>
      <c r="BH60">
        <v>17666.482114479328</v>
      </c>
      <c r="BI60">
        <v>18665.45330111595</v>
      </c>
      <c r="BJ60">
        <v>19654.834814781123</v>
      </c>
      <c r="BK60">
        <v>20647.335076747077</v>
      </c>
      <c r="BL60">
        <v>21630.17532288717</v>
      </c>
      <c r="BM60">
        <v>22774.790731901867</v>
      </c>
      <c r="BN60">
        <v>24013.06647428961</v>
      </c>
      <c r="BO60">
        <v>25059.557003226106</v>
      </c>
      <c r="BP60">
        <v>25891.024082370015</v>
      </c>
      <c r="BQ60">
        <v>26662.153471538448</v>
      </c>
      <c r="BR60">
        <v>27474.399144508043</v>
      </c>
      <c r="BS60">
        <v>28368.960075349958</v>
      </c>
      <c r="BT60">
        <v>29003.14958722406</v>
      </c>
      <c r="BU60">
        <v>29751.957607005916</v>
      </c>
      <c r="BV60">
        <v>30583.81727686403</v>
      </c>
      <c r="BW60">
        <v>31163.600186961765</v>
      </c>
      <c r="BX60">
        <v>31995.23414595664</v>
      </c>
      <c r="BY60">
        <v>32510.703619629578</v>
      </c>
      <c r="BZ60">
        <v>33191.53527496152</v>
      </c>
      <c r="CA60">
        <v>33915.688171415466</v>
      </c>
      <c r="CB60">
        <v>34682.028000979764</v>
      </c>
      <c r="CC60">
        <v>35395.41512160102</v>
      </c>
      <c r="CD60">
        <v>36053.53067646316</v>
      </c>
      <c r="CE60">
        <v>36686.140813722806</v>
      </c>
      <c r="CF60">
        <v>37440.670833711905</v>
      </c>
      <c r="CG60">
        <v>38258.191145518445</v>
      </c>
      <c r="CH60">
        <v>39124.797871874915</v>
      </c>
      <c r="CI60">
        <v>40010.44920420062</v>
      </c>
      <c r="CJ60">
        <v>40895.69074619382</v>
      </c>
      <c r="CK60">
        <v>41767.738556317425</v>
      </c>
      <c r="CL60">
        <v>42624.21961542395</v>
      </c>
      <c r="CM60">
        <v>43471.73653102566</v>
      </c>
      <c r="CN60">
        <v>44337.83325601812</v>
      </c>
      <c r="CP60" s="3">
        <v>289.39106057799995</v>
      </c>
      <c r="CR60">
        <v>44337.83325601812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</row>
    <row r="61" spans="1:106" ht="12.75">
      <c r="A61" t="s">
        <v>60</v>
      </c>
      <c r="B61">
        <v>-204.61680776081218</v>
      </c>
      <c r="C61">
        <v>-208.49703444781065</v>
      </c>
      <c r="D61">
        <v>-209.13588505291696</v>
      </c>
      <c r="E61">
        <v>-210.43123803767077</v>
      </c>
      <c r="F61">
        <v>-215.99224628543172</v>
      </c>
      <c r="G61">
        <v>-224.40401990141112</v>
      </c>
      <c r="H61">
        <v>-236.61971313277508</v>
      </c>
      <c r="I61">
        <v>-250.57125616971743</v>
      </c>
      <c r="J61">
        <v>-264.2956998666209</v>
      </c>
      <c r="K61">
        <v>-276.7353173865003</v>
      </c>
      <c r="L61">
        <v>-288.9944218878011</v>
      </c>
      <c r="M61">
        <v>-300.6029737438524</v>
      </c>
      <c r="N61">
        <v>-318.5662350100893</v>
      </c>
      <c r="O61">
        <v>-352.9107922750821</v>
      </c>
      <c r="P61">
        <v>-465.5361413246792</v>
      </c>
      <c r="Q61">
        <v>-688.0486497488414</v>
      </c>
      <c r="R61">
        <v>-1083.1110061771153</v>
      </c>
      <c r="S61">
        <v>-1699.3590225535818</v>
      </c>
      <c r="T61">
        <v>-2485.6673168709226</v>
      </c>
      <c r="U61">
        <v>-3590.4644153959352</v>
      </c>
      <c r="V61">
        <v>-5134.682101821512</v>
      </c>
      <c r="W61">
        <v>-7077.551662730547</v>
      </c>
      <c r="X61">
        <v>-9120.47917024983</v>
      </c>
      <c r="Y61">
        <v>-11108.679173528404</v>
      </c>
      <c r="Z61">
        <v>-13023.01492337445</v>
      </c>
      <c r="AA61">
        <v>-14711.806439963482</v>
      </c>
      <c r="AB61">
        <v>-16111.047444035219</v>
      </c>
      <c r="AC61">
        <v>-17449.273905199887</v>
      </c>
      <c r="AD61">
        <v>-18733.957127389778</v>
      </c>
      <c r="AE61">
        <v>-19804.281155879908</v>
      </c>
      <c r="AF61">
        <v>-20816.29454183825</v>
      </c>
      <c r="AG61">
        <v>-21962.46593607306</v>
      </c>
      <c r="AH61">
        <v>-23072.500447685652</v>
      </c>
      <c r="AI61">
        <v>-24105.42558791561</v>
      </c>
      <c r="AJ61">
        <v>-25258.377926429403</v>
      </c>
      <c r="AK61">
        <v>-26280.478785391482</v>
      </c>
      <c r="AL61">
        <v>-27120.977621984915</v>
      </c>
      <c r="AM61">
        <v>-27873.27084924812</v>
      </c>
      <c r="AN61">
        <v>-28512.791682437593</v>
      </c>
      <c r="AO61">
        <v>-28912.707462697555</v>
      </c>
      <c r="AP61">
        <v>-29096.207648413987</v>
      </c>
      <c r="AQ61">
        <v>-28969.682317642368</v>
      </c>
      <c r="AR61">
        <v>-28613.644533066643</v>
      </c>
      <c r="AS61">
        <v>-28294.393829193312</v>
      </c>
      <c r="AT61">
        <v>-27994.0572778615</v>
      </c>
      <c r="AU61">
        <v>-27588.894905247635</v>
      </c>
      <c r="AV61">
        <v>-26948.735722150548</v>
      </c>
      <c r="AW61">
        <v>-25951.782535154933</v>
      </c>
      <c r="AX61">
        <v>-24841.196391361256</v>
      </c>
      <c r="AY61">
        <v>-23503.54267363086</v>
      </c>
      <c r="AZ61">
        <v>-22185.49208114935</v>
      </c>
      <c r="BA61">
        <v>-20905.8377849615</v>
      </c>
      <c r="BB61">
        <v>-19584.5331594112</v>
      </c>
      <c r="BC61">
        <v>-18393.915630123214</v>
      </c>
      <c r="BD61">
        <v>-17214.259782696972</v>
      </c>
      <c r="BE61">
        <v>-16012.935930990981</v>
      </c>
      <c r="BF61">
        <v>-14833.410128534575</v>
      </c>
      <c r="BG61">
        <v>-13700.864364141953</v>
      </c>
      <c r="BH61">
        <v>-12643.350791764615</v>
      </c>
      <c r="BI61">
        <v>-11668.485877692647</v>
      </c>
      <c r="BJ61">
        <v>-10800.16717026022</v>
      </c>
      <c r="BK61">
        <v>-10034.802316400475</v>
      </c>
      <c r="BL61">
        <v>-9416.929445705104</v>
      </c>
      <c r="BM61">
        <v>-9016.455027790178</v>
      </c>
      <c r="BN61">
        <v>-8782.247678828271</v>
      </c>
      <c r="BO61">
        <v>-8606.876872435985</v>
      </c>
      <c r="BP61">
        <v>-8415.467493418104</v>
      </c>
      <c r="BQ61">
        <v>-8237.532895210377</v>
      </c>
      <c r="BR61">
        <v>-8046.21341857966</v>
      </c>
      <c r="BS61">
        <v>-7815.391375517358</v>
      </c>
      <c r="BT61">
        <v>-7539.252428768923</v>
      </c>
      <c r="BU61">
        <v>-7279.9917133764875</v>
      </c>
      <c r="BV61">
        <v>-7068.714003148627</v>
      </c>
      <c r="BW61">
        <v>-6851.667943779887</v>
      </c>
      <c r="BX61">
        <v>-6580.467342485078</v>
      </c>
      <c r="BY61">
        <v>-6263.132647874532</v>
      </c>
      <c r="BZ61">
        <v>-5977.328741634019</v>
      </c>
      <c r="CA61">
        <v>-5712.77375449774</v>
      </c>
      <c r="CB61">
        <v>-5470.389419992619</v>
      </c>
      <c r="CC61">
        <v>-5234.574463376998</v>
      </c>
      <c r="CD61">
        <v>-5018.961192927405</v>
      </c>
      <c r="CE61">
        <v>-4762.037454062433</v>
      </c>
      <c r="CF61">
        <v>-4469.685040705333</v>
      </c>
      <c r="CG61">
        <v>-4184.68313280533</v>
      </c>
      <c r="CH61">
        <v>-3926.910709639841</v>
      </c>
      <c r="CI61">
        <v>-3648.0966573168575</v>
      </c>
      <c r="CJ61">
        <v>-3372.9644101248614</v>
      </c>
      <c r="CK61">
        <v>-3097.2631668105987</v>
      </c>
      <c r="CL61">
        <v>-2816.9483448605156</v>
      </c>
      <c r="CM61">
        <v>-2529.783770748922</v>
      </c>
      <c r="CN61">
        <v>-2227.1021418093555</v>
      </c>
      <c r="CP61" s="3">
        <v>-289.40406975556147</v>
      </c>
      <c r="CR61">
        <v>-2227.1021418093555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</row>
    <row r="62" spans="1:106" ht="12.75">
      <c r="A62" t="s">
        <v>61</v>
      </c>
      <c r="B62">
        <v>-28.525741951711524</v>
      </c>
      <c r="C62">
        <v>-29.0666864928699</v>
      </c>
      <c r="D62">
        <v>-29.15574900785283</v>
      </c>
      <c r="E62">
        <v>-29.336334881436876</v>
      </c>
      <c r="F62">
        <v>-30.111598106403235</v>
      </c>
      <c r="G62">
        <v>-31.284288102652894</v>
      </c>
      <c r="H62">
        <v>-32.98728462914789</v>
      </c>
      <c r="I62">
        <v>-34.93227693381346</v>
      </c>
      <c r="J62">
        <v>-36.845609194310406</v>
      </c>
      <c r="K62">
        <v>-38.579823129291114</v>
      </c>
      <c r="L62">
        <v>-40.28887164485566</v>
      </c>
      <c r="M62">
        <v>-41.85533435738395</v>
      </c>
      <c r="N62">
        <v>-43.56810206910204</v>
      </c>
      <c r="O62">
        <v>-48.882117333048114</v>
      </c>
      <c r="P62">
        <v>-71.16660761640658</v>
      </c>
      <c r="Q62">
        <v>-120.50099072698296</v>
      </c>
      <c r="R62">
        <v>-218.6478815395822</v>
      </c>
      <c r="S62">
        <v>-389.1861300294569</v>
      </c>
      <c r="T62">
        <v>-634.0149410307117</v>
      </c>
      <c r="U62">
        <v>-998.3764534873263</v>
      </c>
      <c r="V62">
        <v>-1529.2833005025025</v>
      </c>
      <c r="W62">
        <v>-2176.27862025038</v>
      </c>
      <c r="X62">
        <v>-2847.190377062721</v>
      </c>
      <c r="Y62">
        <v>-3460.312132156662</v>
      </c>
      <c r="Z62">
        <v>-3954.8955687298035</v>
      </c>
      <c r="AA62">
        <v>-4310.23105250713</v>
      </c>
      <c r="AB62">
        <v>-4519.147142181935</v>
      </c>
      <c r="AC62">
        <v>-4622.3570315317975</v>
      </c>
      <c r="AD62">
        <v>-4697.852695820898</v>
      </c>
      <c r="AE62">
        <v>-4722.6254513444865</v>
      </c>
      <c r="AF62">
        <v>-4713.7721660160605</v>
      </c>
      <c r="AG62">
        <v>-4731.326119541614</v>
      </c>
      <c r="AH62">
        <v>-4737.264082227176</v>
      </c>
      <c r="AI62">
        <v>-4753.590121133717</v>
      </c>
      <c r="AJ62">
        <v>-4782.088338818328</v>
      </c>
      <c r="AK62">
        <v>-4809.822632835491</v>
      </c>
      <c r="AL62">
        <v>-4840.857440268838</v>
      </c>
      <c r="AM62">
        <v>-4867.234437487572</v>
      </c>
      <c r="AN62">
        <v>-4922.32208186635</v>
      </c>
      <c r="AO62">
        <v>-4947.171085663974</v>
      </c>
      <c r="AP62">
        <v>-4902.9714148238845</v>
      </c>
      <c r="AQ62">
        <v>-4824.821270544358</v>
      </c>
      <c r="AR62">
        <v>-4729.256123064153</v>
      </c>
      <c r="AS62">
        <v>-3137.1603705095595</v>
      </c>
      <c r="AT62">
        <v>-338.4763237571151</v>
      </c>
      <c r="AU62">
        <v>2131.6628586737443</v>
      </c>
      <c r="AV62">
        <v>4203.215293704579</v>
      </c>
      <c r="AW62">
        <v>5432.149986306147</v>
      </c>
      <c r="AX62">
        <v>5577.600665263923</v>
      </c>
      <c r="AY62">
        <v>6284.459464034569</v>
      </c>
      <c r="AZ62">
        <v>7480.365686510713</v>
      </c>
      <c r="BA62">
        <v>8620.966228842077</v>
      </c>
      <c r="BB62">
        <v>9754.211562876557</v>
      </c>
      <c r="BC62">
        <v>10821.073562654217</v>
      </c>
      <c r="BD62">
        <v>11957.070084640929</v>
      </c>
      <c r="BE62">
        <v>12658.298468827063</v>
      </c>
      <c r="BF62">
        <v>12871.615954441622</v>
      </c>
      <c r="BG62">
        <v>13055.827385585613</v>
      </c>
      <c r="BH62">
        <v>13162.79054299357</v>
      </c>
      <c r="BI62">
        <v>12768.622396358125</v>
      </c>
      <c r="BJ62">
        <v>11624.60201985014</v>
      </c>
      <c r="BK62">
        <v>10776.948752100963</v>
      </c>
      <c r="BL62">
        <v>10024.878103179628</v>
      </c>
      <c r="BM62">
        <v>9098.257227217433</v>
      </c>
      <c r="BN62">
        <v>8011.526808628213</v>
      </c>
      <c r="BO62">
        <v>6991.3493167358</v>
      </c>
      <c r="BP62">
        <v>7035.747513256635</v>
      </c>
      <c r="BQ62">
        <v>5656.352421885894</v>
      </c>
      <c r="BR62">
        <v>4951.944829236167</v>
      </c>
      <c r="BS62">
        <v>3233.657997498587</v>
      </c>
      <c r="BT62">
        <v>2137.196774573218</v>
      </c>
      <c r="BU62">
        <v>1749.8707097745482</v>
      </c>
      <c r="BV62">
        <v>1878.8944428190755</v>
      </c>
      <c r="BW62">
        <v>1862.3342245657082</v>
      </c>
      <c r="BX62">
        <v>1763.8147109461786</v>
      </c>
      <c r="BY62">
        <v>2289.9370563084317</v>
      </c>
      <c r="BZ62">
        <v>1938.8787812631572</v>
      </c>
      <c r="CA62">
        <v>2090.6022603293227</v>
      </c>
      <c r="CB62">
        <v>2041.555911789283</v>
      </c>
      <c r="CC62">
        <v>1958.7471634169967</v>
      </c>
      <c r="CD62">
        <v>1870.8372653031724</v>
      </c>
      <c r="CE62">
        <v>2081.859413647051</v>
      </c>
      <c r="CF62">
        <v>2214.117183377168</v>
      </c>
      <c r="CG62">
        <v>2234.189622866254</v>
      </c>
      <c r="CH62">
        <v>2287.457589181209</v>
      </c>
      <c r="CI62">
        <v>2336.9042001938315</v>
      </c>
      <c r="CJ62">
        <v>2396.7385024385476</v>
      </c>
      <c r="CK62">
        <v>2410.8122253869847</v>
      </c>
      <c r="CL62">
        <v>2270.028003092953</v>
      </c>
      <c r="CM62">
        <v>2200.4756589825433</v>
      </c>
      <c r="CN62">
        <v>2023.2924240162292</v>
      </c>
      <c r="CP62" s="3">
        <v>-0.0018356631548781246</v>
      </c>
      <c r="CR62">
        <v>2023.2924240162292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</row>
    <row r="63" spans="1:106" ht="12.75">
      <c r="A63" t="s">
        <v>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7.719009967937585E-11</v>
      </c>
      <c r="AR63">
        <v>36.8883210717111</v>
      </c>
      <c r="AS63">
        <v>1640.3925383196427</v>
      </c>
      <c r="AT63">
        <v>4493.033676810833</v>
      </c>
      <c r="AU63">
        <v>6980.827381705739</v>
      </c>
      <c r="AV63">
        <v>9018.095211470982</v>
      </c>
      <c r="AW63">
        <v>10155.775294834159</v>
      </c>
      <c r="AX63">
        <v>10187.770065651337</v>
      </c>
      <c r="AY63">
        <v>10757.435336840343</v>
      </c>
      <c r="AZ63">
        <v>11827.21771618499</v>
      </c>
      <c r="BA63">
        <v>12833.551624185524</v>
      </c>
      <c r="BB63">
        <v>13794.987986613089</v>
      </c>
      <c r="BC63">
        <v>14681.486503101796</v>
      </c>
      <c r="BD63">
        <v>15619.113047944447</v>
      </c>
      <c r="BE63">
        <v>16084.319444603649</v>
      </c>
      <c r="BF63">
        <v>16044.821702675428</v>
      </c>
      <c r="BG63">
        <v>15947.075213818202</v>
      </c>
      <c r="BH63">
        <v>15758.900698353222</v>
      </c>
      <c r="BI63">
        <v>15075.756249155496</v>
      </c>
      <c r="BJ63">
        <v>13662.404745507723</v>
      </c>
      <c r="BK63">
        <v>12547.232018440869</v>
      </c>
      <c r="BL63">
        <v>11532.927639028161</v>
      </c>
      <c r="BM63">
        <v>10361.830431725117</v>
      </c>
      <c r="BN63">
        <v>9059.85143528695</v>
      </c>
      <c r="BO63">
        <v>7860.933787212589</v>
      </c>
      <c r="BP63">
        <v>7749.700491113972</v>
      </c>
      <c r="BQ63">
        <v>6236.6190914278595</v>
      </c>
      <c r="BR63">
        <v>5435.110433328025</v>
      </c>
      <c r="BS63">
        <v>3640.9423549313656</v>
      </c>
      <c r="BT63">
        <v>2497.1659227412715</v>
      </c>
      <c r="BU63">
        <v>2066.7496218046367</v>
      </c>
      <c r="BV63">
        <v>2155.7704673275525</v>
      </c>
      <c r="BW63">
        <v>2101.211925677277</v>
      </c>
      <c r="BX63">
        <v>1983.8315249994296</v>
      </c>
      <c r="BY63">
        <v>2495.9726391836452</v>
      </c>
      <c r="BZ63">
        <v>2132.146945840165</v>
      </c>
      <c r="CA63">
        <v>2274.216242727096</v>
      </c>
      <c r="CB63">
        <v>2219.010230612671</v>
      </c>
      <c r="CC63">
        <v>2132.489916125043</v>
      </c>
      <c r="CD63">
        <v>2041.67396921216</v>
      </c>
      <c r="CE63">
        <v>2248.0228548959376</v>
      </c>
      <c r="CF63">
        <v>2373.7521586786197</v>
      </c>
      <c r="CG63">
        <v>2387.5072905056813</v>
      </c>
      <c r="CH63">
        <v>2435.5550480939696</v>
      </c>
      <c r="CI63">
        <v>2479.1397297643684</v>
      </c>
      <c r="CJ63">
        <v>2533.3630903233407</v>
      </c>
      <c r="CK63">
        <v>2541.886301421742</v>
      </c>
      <c r="CL63">
        <v>2395.410051666254</v>
      </c>
      <c r="CM63">
        <v>2319.8901951419944</v>
      </c>
      <c r="CN63">
        <v>2136.218312608135</v>
      </c>
      <c r="CP63" s="3">
        <v>56.55090839</v>
      </c>
      <c r="CR63">
        <v>2136.218312608135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</row>
    <row r="64" spans="1:106" ht="12.75">
      <c r="A64" t="s">
        <v>63</v>
      </c>
      <c r="B64">
        <v>-28.525741951711524</v>
      </c>
      <c r="C64">
        <v>-29.0666864928699</v>
      </c>
      <c r="D64">
        <v>-29.15574900785283</v>
      </c>
      <c r="E64">
        <v>-29.336334881436876</v>
      </c>
      <c r="F64">
        <v>-30.111598106403235</v>
      </c>
      <c r="G64">
        <v>-31.284288102652894</v>
      </c>
      <c r="H64">
        <v>-32.98728462914789</v>
      </c>
      <c r="I64">
        <v>-34.93227693381346</v>
      </c>
      <c r="J64">
        <v>-36.845609194310406</v>
      </c>
      <c r="K64">
        <v>-38.579823129291114</v>
      </c>
      <c r="L64">
        <v>-40.28887164485566</v>
      </c>
      <c r="M64">
        <v>-41.85533435738395</v>
      </c>
      <c r="N64">
        <v>-43.56810206910204</v>
      </c>
      <c r="O64">
        <v>-48.882117333048114</v>
      </c>
      <c r="P64">
        <v>-71.16660761640658</v>
      </c>
      <c r="Q64">
        <v>-120.50099072698296</v>
      </c>
      <c r="R64">
        <v>-218.6478815395822</v>
      </c>
      <c r="S64">
        <v>-389.1861300294569</v>
      </c>
      <c r="T64">
        <v>-634.0149410307117</v>
      </c>
      <c r="U64">
        <v>-998.3764534873263</v>
      </c>
      <c r="V64">
        <v>-1529.2833005025025</v>
      </c>
      <c r="W64">
        <v>-2176.27862025038</v>
      </c>
      <c r="X64">
        <v>-2847.190377062721</v>
      </c>
      <c r="Y64">
        <v>-3460.312132156662</v>
      </c>
      <c r="Z64">
        <v>-3954.8955687298035</v>
      </c>
      <c r="AA64">
        <v>-4310.23105250713</v>
      </c>
      <c r="AB64">
        <v>-4519.147142181935</v>
      </c>
      <c r="AC64">
        <v>-4622.3570315317975</v>
      </c>
      <c r="AD64">
        <v>-4697.852695820898</v>
      </c>
      <c r="AE64">
        <v>-4722.6254513444865</v>
      </c>
      <c r="AF64">
        <v>-4713.7721660160605</v>
      </c>
      <c r="AG64">
        <v>-4731.326119541614</v>
      </c>
      <c r="AH64">
        <v>-4737.264082227176</v>
      </c>
      <c r="AI64">
        <v>-4753.590121133717</v>
      </c>
      <c r="AJ64">
        <v>-4782.088338818328</v>
      </c>
      <c r="AK64">
        <v>-4809.822632835491</v>
      </c>
      <c r="AL64">
        <v>-4840.857440268838</v>
      </c>
      <c r="AM64">
        <v>-4867.234437487572</v>
      </c>
      <c r="AN64">
        <v>-4922.32208186635</v>
      </c>
      <c r="AO64">
        <v>-4947.171085663974</v>
      </c>
      <c r="AP64">
        <v>-4902.9714148238845</v>
      </c>
      <c r="AQ64">
        <v>-4824.821270544436</v>
      </c>
      <c r="AR64">
        <v>-4766.144444135864</v>
      </c>
      <c r="AS64">
        <v>-4777.552908829202</v>
      </c>
      <c r="AT64">
        <v>-4831.510000567948</v>
      </c>
      <c r="AU64">
        <v>-4849.164523031995</v>
      </c>
      <c r="AV64">
        <v>-4814.879917766402</v>
      </c>
      <c r="AW64">
        <v>-4723.625308528011</v>
      </c>
      <c r="AX64">
        <v>-4610.1694003874145</v>
      </c>
      <c r="AY64">
        <v>-4472.975872805774</v>
      </c>
      <c r="AZ64">
        <v>-4346.852029674277</v>
      </c>
      <c r="BA64">
        <v>-4212.585395343447</v>
      </c>
      <c r="BB64">
        <v>-4040.7764237365313</v>
      </c>
      <c r="BC64">
        <v>-3860.412940447579</v>
      </c>
      <c r="BD64">
        <v>-3662.042963303518</v>
      </c>
      <c r="BE64">
        <v>-3426.020975776586</v>
      </c>
      <c r="BF64">
        <v>-3173.205748233807</v>
      </c>
      <c r="BG64">
        <v>-2891.247828232588</v>
      </c>
      <c r="BH64">
        <v>-2596.1101553596504</v>
      </c>
      <c r="BI64">
        <v>-2307.133852797371</v>
      </c>
      <c r="BJ64">
        <v>-2037.8027256575836</v>
      </c>
      <c r="BK64">
        <v>-1770.2832663399054</v>
      </c>
      <c r="BL64">
        <v>-1508.0495358485327</v>
      </c>
      <c r="BM64">
        <v>-1263.5732045076834</v>
      </c>
      <c r="BN64">
        <v>-1048.3246266587366</v>
      </c>
      <c r="BO64">
        <v>-869.5844704767889</v>
      </c>
      <c r="BP64">
        <v>-713.9529778573367</v>
      </c>
      <c r="BQ64">
        <v>-580.2666695419659</v>
      </c>
      <c r="BR64">
        <v>-483.16560409185763</v>
      </c>
      <c r="BS64">
        <v>-407.2843574327783</v>
      </c>
      <c r="BT64">
        <v>-359.9691481680535</v>
      </c>
      <c r="BU64">
        <v>-316.87891203008854</v>
      </c>
      <c r="BV64">
        <v>-276.87602450847703</v>
      </c>
      <c r="BW64">
        <v>-238.87770111156908</v>
      </c>
      <c r="BX64">
        <v>-220.01681405325104</v>
      </c>
      <c r="BY64">
        <v>-206.0355828752137</v>
      </c>
      <c r="BZ64">
        <v>-193.2681645770076</v>
      </c>
      <c r="CA64">
        <v>-183.61398239777347</v>
      </c>
      <c r="CB64">
        <v>-177.45431882338792</v>
      </c>
      <c r="CC64">
        <v>-173.74275270804597</v>
      </c>
      <c r="CD64">
        <v>-170.8367039089876</v>
      </c>
      <c r="CE64">
        <v>-166.1634412488866</v>
      </c>
      <c r="CF64">
        <v>-159.6349753014516</v>
      </c>
      <c r="CG64">
        <v>-153.3176676394272</v>
      </c>
      <c r="CH64">
        <v>-148.09745891276023</v>
      </c>
      <c r="CI64">
        <v>-142.2355295705369</v>
      </c>
      <c r="CJ64">
        <v>-136.62458788479285</v>
      </c>
      <c r="CK64">
        <v>-131.0740760347572</v>
      </c>
      <c r="CL64">
        <v>-125.38204857330095</v>
      </c>
      <c r="CM64">
        <v>-119.41453615945122</v>
      </c>
      <c r="CN64">
        <v>-112.92588859190572</v>
      </c>
      <c r="CP64" s="3">
        <v>-56.55274405315488</v>
      </c>
      <c r="CR64">
        <v>-112.92588859190572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</row>
    <row r="65" spans="1:106" ht="12.75">
      <c r="A65" t="s">
        <v>64</v>
      </c>
      <c r="B65">
        <v>42014.293697099936</v>
      </c>
      <c r="C65">
        <v>41835.02262439888</v>
      </c>
      <c r="D65">
        <v>41805.50696912625</v>
      </c>
      <c r="E65">
        <v>41745.66012567212</v>
      </c>
      <c r="F65">
        <v>41488.734952404295</v>
      </c>
      <c r="G65">
        <v>41100.101039723886</v>
      </c>
      <c r="H65">
        <v>40535.7215315082</v>
      </c>
      <c r="I65">
        <v>39891.14370453533</v>
      </c>
      <c r="J65">
        <v>39257.058136284075</v>
      </c>
      <c r="K65">
        <v>38682.33306049096</v>
      </c>
      <c r="L65">
        <v>38115.94790014286</v>
      </c>
      <c r="M65">
        <v>37596.81621573906</v>
      </c>
      <c r="N65">
        <v>37154.75529264448</v>
      </c>
      <c r="O65">
        <v>36625.47899071559</v>
      </c>
      <c r="P65">
        <v>36032.570160916766</v>
      </c>
      <c r="Q65">
        <v>35350.83363874171</v>
      </c>
      <c r="R65">
        <v>34466.020683767245</v>
      </c>
      <c r="S65">
        <v>33479.72430664973</v>
      </c>
      <c r="T65">
        <v>31893.402218675932</v>
      </c>
      <c r="U65">
        <v>29627.361570350942</v>
      </c>
      <c r="V65">
        <v>26644.025570476817</v>
      </c>
      <c r="W65">
        <v>22860.896082436913</v>
      </c>
      <c r="X65">
        <v>18760.47136131063</v>
      </c>
      <c r="Y65">
        <v>14661.8861747775</v>
      </c>
      <c r="Z65">
        <v>10188.53921016671</v>
      </c>
      <c r="AA65">
        <v>5265.052509707268</v>
      </c>
      <c r="AB65">
        <v>112.39060945327219</v>
      </c>
      <c r="AC65">
        <v>-5972.832915700907</v>
      </c>
      <c r="AD65">
        <v>-11908.64063272786</v>
      </c>
      <c r="AE65">
        <v>-16516.304350794264</v>
      </c>
      <c r="AF65">
        <v>-20028.72887250148</v>
      </c>
      <c r="AG65">
        <v>-22495.808566333602</v>
      </c>
      <c r="AH65">
        <v>-23868.61621296392</v>
      </c>
      <c r="AI65">
        <v>-25382.02112407171</v>
      </c>
      <c r="AJ65">
        <v>-26631.707677349084</v>
      </c>
      <c r="AK65">
        <v>-27812.592580758108</v>
      </c>
      <c r="AL65">
        <v>-30565.35909519763</v>
      </c>
      <c r="AM65">
        <v>-33932.222330357385</v>
      </c>
      <c r="AN65">
        <v>-35750.698374058724</v>
      </c>
      <c r="AO65">
        <v>-36955.703293749626</v>
      </c>
      <c r="AP65">
        <v>-37477.87087838905</v>
      </c>
      <c r="AQ65">
        <v>-37313.50462004427</v>
      </c>
      <c r="AR65">
        <v>-38013.214847304305</v>
      </c>
      <c r="AS65">
        <v>-39083.21397211272</v>
      </c>
      <c r="AT65">
        <v>-40406.22935894476</v>
      </c>
      <c r="AU65">
        <v>-42254.365375374226</v>
      </c>
      <c r="AV65">
        <v>-42909.13663049797</v>
      </c>
      <c r="AW65">
        <v>-42855.91840113617</v>
      </c>
      <c r="AX65">
        <v>-44206.9193925483</v>
      </c>
      <c r="AY65">
        <v>-44604.255692533385</v>
      </c>
      <c r="AZ65">
        <v>-44858.210698894625</v>
      </c>
      <c r="BA65">
        <v>-43692.72929601119</v>
      </c>
      <c r="BB65">
        <v>-40798.484935911874</v>
      </c>
      <c r="BC65">
        <v>-37892.578864053336</v>
      </c>
      <c r="BD65">
        <v>-34310.035156025624</v>
      </c>
      <c r="BE65">
        <v>-30162.66571970471</v>
      </c>
      <c r="BF65">
        <v>-25530.304545864507</v>
      </c>
      <c r="BG65">
        <v>-20808.008067844596</v>
      </c>
      <c r="BH65">
        <v>-16192.63414887691</v>
      </c>
      <c r="BI65">
        <v>-12130.505256120618</v>
      </c>
      <c r="BJ65">
        <v>-8566.383515025293</v>
      </c>
      <c r="BK65">
        <v>-5226.676785932432</v>
      </c>
      <c r="BL65">
        <v>-2342.400090239782</v>
      </c>
      <c r="BM65">
        <v>-338.6760224572281</v>
      </c>
      <c r="BN65">
        <v>955.9362392188777</v>
      </c>
      <c r="BO65">
        <v>2169.9914980881877</v>
      </c>
      <c r="BP65">
        <v>3526.95379186816</v>
      </c>
      <c r="BQ65">
        <v>4956.958073961847</v>
      </c>
      <c r="BR65">
        <v>6376.028281411447</v>
      </c>
      <c r="BS65">
        <v>7648.64538530603</v>
      </c>
      <c r="BT65">
        <v>8790.844298160504</v>
      </c>
      <c r="BU65">
        <v>9308.719475694292</v>
      </c>
      <c r="BV65">
        <v>9968.76575870577</v>
      </c>
      <c r="BW65">
        <v>10880.903110725849</v>
      </c>
      <c r="BX65">
        <v>11592.711871698397</v>
      </c>
      <c r="BY65">
        <v>12227.586695161444</v>
      </c>
      <c r="BZ65">
        <v>12680.458942793746</v>
      </c>
      <c r="CA65">
        <v>12817.706877740973</v>
      </c>
      <c r="CB65">
        <v>12575.923337463435</v>
      </c>
      <c r="CC65">
        <v>12268.507021710262</v>
      </c>
      <c r="CD65">
        <v>11965.855889883162</v>
      </c>
      <c r="CE65">
        <v>12699.544545842262</v>
      </c>
      <c r="CF65">
        <v>13677.746862152344</v>
      </c>
      <c r="CG65">
        <v>14497.945507183314</v>
      </c>
      <c r="CH65">
        <v>15168.425443171545</v>
      </c>
      <c r="CI65">
        <v>16060.857148518582</v>
      </c>
      <c r="CJ65">
        <v>16987.960867308393</v>
      </c>
      <c r="CK65">
        <v>17981.023459447126</v>
      </c>
      <c r="CL65">
        <v>19060.492492371704</v>
      </c>
      <c r="CM65">
        <v>20234.217032650926</v>
      </c>
      <c r="CN65">
        <v>21673.86677664938</v>
      </c>
      <c r="CP65" s="3">
        <v>-0.607649249617881</v>
      </c>
      <c r="CR65">
        <v>21673.86677664938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</row>
    <row r="66" spans="1:106" ht="12.75">
      <c r="A66" t="s">
        <v>65</v>
      </c>
      <c r="B66">
        <v>51467.83277584941</v>
      </c>
      <c r="C66">
        <v>51467.83277584941</v>
      </c>
      <c r="D66">
        <v>51467.83277584942</v>
      </c>
      <c r="E66">
        <v>51467.83277584941</v>
      </c>
      <c r="F66">
        <v>51467.83277584942</v>
      </c>
      <c r="G66">
        <v>51467.8327758494</v>
      </c>
      <c r="H66">
        <v>51467.83277584941</v>
      </c>
      <c r="I66">
        <v>51467.83277584941</v>
      </c>
      <c r="J66">
        <v>51467.83277584942</v>
      </c>
      <c r="K66">
        <v>51467.83277584941</v>
      </c>
      <c r="L66">
        <v>51467.832775849405</v>
      </c>
      <c r="M66">
        <v>51467.83277584942</v>
      </c>
      <c r="N66">
        <v>51467.83277584941</v>
      </c>
      <c r="O66">
        <v>51467.83277584941</v>
      </c>
      <c r="P66">
        <v>51467.83277584941</v>
      </c>
      <c r="Q66">
        <v>51467.8327758494</v>
      </c>
      <c r="R66">
        <v>51467.83277584941</v>
      </c>
      <c r="S66">
        <v>51467.83277584941</v>
      </c>
      <c r="T66">
        <v>51467.83277584942</v>
      </c>
      <c r="U66">
        <v>51467.83277584941</v>
      </c>
      <c r="V66">
        <v>51467.83277584942</v>
      </c>
      <c r="W66">
        <v>51467.832775849405</v>
      </c>
      <c r="X66">
        <v>51467.83277584941</v>
      </c>
      <c r="Y66">
        <v>51467.83277584942</v>
      </c>
      <c r="Z66">
        <v>51467.8327758494</v>
      </c>
      <c r="AA66">
        <v>51467.83277584941</v>
      </c>
      <c r="AB66">
        <v>51467.832775849405</v>
      </c>
      <c r="AC66">
        <v>51467.8327758494</v>
      </c>
      <c r="AD66">
        <v>51467.83277584941</v>
      </c>
      <c r="AE66">
        <v>51467.83277584941</v>
      </c>
      <c r="AF66">
        <v>51467.83277584941</v>
      </c>
      <c r="AG66">
        <v>51467.83277584942</v>
      </c>
      <c r="AH66">
        <v>51467.832775849405</v>
      </c>
      <c r="AI66">
        <v>51467.832775849405</v>
      </c>
      <c r="AJ66">
        <v>51467.83277584941</v>
      </c>
      <c r="AK66">
        <v>51467.83277584941</v>
      </c>
      <c r="AL66">
        <v>51467.832775849405</v>
      </c>
      <c r="AM66">
        <v>51467.83277584941</v>
      </c>
      <c r="AN66">
        <v>51467.832775849405</v>
      </c>
      <c r="AO66">
        <v>51467.83277584941</v>
      </c>
      <c r="AP66">
        <v>51467.83277584941</v>
      </c>
      <c r="AQ66">
        <v>51467.832775849405</v>
      </c>
      <c r="AR66">
        <v>51467.83277584941</v>
      </c>
      <c r="AS66">
        <v>51467.83277584941</v>
      </c>
      <c r="AT66">
        <v>51467.832775849405</v>
      </c>
      <c r="AU66">
        <v>51467.83277584941</v>
      </c>
      <c r="AV66">
        <v>51467.832775849405</v>
      </c>
      <c r="AW66">
        <v>51467.83277584942</v>
      </c>
      <c r="AX66">
        <v>51467.83277584941</v>
      </c>
      <c r="AY66">
        <v>51467.832775849405</v>
      </c>
      <c r="AZ66">
        <v>51467.832775849405</v>
      </c>
      <c r="BA66">
        <v>51467.832775849405</v>
      </c>
      <c r="BB66">
        <v>51467.832775849405</v>
      </c>
      <c r="BC66">
        <v>51467.832775849405</v>
      </c>
      <c r="BD66">
        <v>51467.83277584941</v>
      </c>
      <c r="BE66">
        <v>51467.832775849405</v>
      </c>
      <c r="BF66">
        <v>51467.83277584941</v>
      </c>
      <c r="BG66">
        <v>51467.83277584941</v>
      </c>
      <c r="BH66">
        <v>51467.83277584941</v>
      </c>
      <c r="BI66">
        <v>51467.83277584941</v>
      </c>
      <c r="BJ66">
        <v>51467.83277584941</v>
      </c>
      <c r="BK66">
        <v>51467.832775849405</v>
      </c>
      <c r="BL66">
        <v>51467.83277584941</v>
      </c>
      <c r="BM66">
        <v>51467.83277584941</v>
      </c>
      <c r="BN66">
        <v>51467.83277584941</v>
      </c>
      <c r="BO66">
        <v>51467.83277584941</v>
      </c>
      <c r="BP66">
        <v>51467.83277584941</v>
      </c>
      <c r="BQ66">
        <v>51467.83277584941</v>
      </c>
      <c r="BR66">
        <v>51467.83277584941</v>
      </c>
      <c r="BS66">
        <v>51467.832775849405</v>
      </c>
      <c r="BT66">
        <v>51467.83277584941</v>
      </c>
      <c r="BU66">
        <v>51467.832775849405</v>
      </c>
      <c r="BV66">
        <v>51467.832775849405</v>
      </c>
      <c r="BW66">
        <v>51467.83277584941</v>
      </c>
      <c r="BX66">
        <v>51467.832775849405</v>
      </c>
      <c r="BY66">
        <v>51467.83277584941</v>
      </c>
      <c r="BZ66">
        <v>51467.832775849405</v>
      </c>
      <c r="CA66">
        <v>51467.832775849405</v>
      </c>
      <c r="CB66">
        <v>51467.832775849405</v>
      </c>
      <c r="CC66">
        <v>51467.83277584941</v>
      </c>
      <c r="CD66">
        <v>51467.83277584942</v>
      </c>
      <c r="CE66">
        <v>51467.83277584941</v>
      </c>
      <c r="CF66">
        <v>51467.832775849405</v>
      </c>
      <c r="CG66">
        <v>51467.832775849405</v>
      </c>
      <c r="CH66">
        <v>51467.832775849405</v>
      </c>
      <c r="CI66">
        <v>51467.8327758494</v>
      </c>
      <c r="CJ66">
        <v>51467.832775849405</v>
      </c>
      <c r="CK66">
        <v>51467.832775849405</v>
      </c>
      <c r="CL66">
        <v>51467.832775849405</v>
      </c>
      <c r="CM66">
        <v>51467.832775849405</v>
      </c>
      <c r="CN66">
        <v>51467.832775849405</v>
      </c>
      <c r="CP66" s="3">
        <v>1126.4779999999998</v>
      </c>
      <c r="CR66">
        <v>51467.832775849405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</row>
    <row r="67" spans="1:106" ht="12.75">
      <c r="A67" t="s">
        <v>66</v>
      </c>
      <c r="B67">
        <v>-9453.539078749474</v>
      </c>
      <c r="C67">
        <v>-9632.810151450532</v>
      </c>
      <c r="D67">
        <v>-9662.325806723169</v>
      </c>
      <c r="E67">
        <v>-9722.172650177297</v>
      </c>
      <c r="F67">
        <v>-9979.097823445121</v>
      </c>
      <c r="G67">
        <v>-10367.73173612551</v>
      </c>
      <c r="H67">
        <v>-10932.111244341215</v>
      </c>
      <c r="I67">
        <v>-11576.689071314084</v>
      </c>
      <c r="J67">
        <v>-12210.774639565348</v>
      </c>
      <c r="K67">
        <v>-12785.499715358454</v>
      </c>
      <c r="L67">
        <v>-13351.88487570654</v>
      </c>
      <c r="M67">
        <v>-13871.016560110354</v>
      </c>
      <c r="N67">
        <v>-14313.077483204932</v>
      </c>
      <c r="O67">
        <v>-14842.353785133826</v>
      </c>
      <c r="P67">
        <v>-15435.262614932646</v>
      </c>
      <c r="Q67">
        <v>-16116.99913710769</v>
      </c>
      <c r="R67">
        <v>-17001.812092082164</v>
      </c>
      <c r="S67">
        <v>-17988.108469199684</v>
      </c>
      <c r="T67">
        <v>-19574.430557173488</v>
      </c>
      <c r="U67">
        <v>-21840.47120549847</v>
      </c>
      <c r="V67">
        <v>-24823.807205372603</v>
      </c>
      <c r="W67">
        <v>-28606.936693412492</v>
      </c>
      <c r="X67">
        <v>-32707.361414538784</v>
      </c>
      <c r="Y67">
        <v>-36805.94660107192</v>
      </c>
      <c r="Z67">
        <v>-41279.29356568269</v>
      </c>
      <c r="AA67">
        <v>-46202.780266142145</v>
      </c>
      <c r="AB67">
        <v>-51355.44216639613</v>
      </c>
      <c r="AC67">
        <v>-57440.665691550304</v>
      </c>
      <c r="AD67">
        <v>-63376.47340857727</v>
      </c>
      <c r="AE67">
        <v>-67984.13712664368</v>
      </c>
      <c r="AF67">
        <v>-71496.5616483509</v>
      </c>
      <c r="AG67">
        <v>-73963.64134218302</v>
      </c>
      <c r="AH67">
        <v>-75336.44898881332</v>
      </c>
      <c r="AI67">
        <v>-76849.85389992112</v>
      </c>
      <c r="AJ67">
        <v>-78099.5404531985</v>
      </c>
      <c r="AK67">
        <v>-79280.42535660752</v>
      </c>
      <c r="AL67">
        <v>-82033.19187104703</v>
      </c>
      <c r="AM67">
        <v>-85400.0551062068</v>
      </c>
      <c r="AN67">
        <v>-87218.53114990813</v>
      </c>
      <c r="AO67">
        <v>-88423.53606959904</v>
      </c>
      <c r="AP67">
        <v>-88945.70365423846</v>
      </c>
      <c r="AQ67">
        <v>-88781.33739589367</v>
      </c>
      <c r="AR67">
        <v>-89481.04762315372</v>
      </c>
      <c r="AS67">
        <v>-90551.04674796213</v>
      </c>
      <c r="AT67">
        <v>-91874.06213479416</v>
      </c>
      <c r="AU67">
        <v>-93722.19815122364</v>
      </c>
      <c r="AV67">
        <v>-94376.96940634737</v>
      </c>
      <c r="AW67">
        <v>-94323.75117698559</v>
      </c>
      <c r="AX67">
        <v>-95674.75216839771</v>
      </c>
      <c r="AY67">
        <v>-96072.08846838279</v>
      </c>
      <c r="AZ67">
        <v>-96326.04347474403</v>
      </c>
      <c r="BA67">
        <v>-95160.5620718606</v>
      </c>
      <c r="BB67">
        <v>-92266.31771176128</v>
      </c>
      <c r="BC67">
        <v>-89360.41163990274</v>
      </c>
      <c r="BD67">
        <v>-85777.86793187504</v>
      </c>
      <c r="BE67">
        <v>-81630.49849555411</v>
      </c>
      <c r="BF67">
        <v>-76998.13732171392</v>
      </c>
      <c r="BG67">
        <v>-72275.84084369401</v>
      </c>
      <c r="BH67">
        <v>-67660.46692472632</v>
      </c>
      <c r="BI67">
        <v>-63598.33803197003</v>
      </c>
      <c r="BJ67">
        <v>-60034.216290874705</v>
      </c>
      <c r="BK67">
        <v>-56694.50956178184</v>
      </c>
      <c r="BL67">
        <v>-53810.232866089194</v>
      </c>
      <c r="BM67">
        <v>-51806.50879830664</v>
      </c>
      <c r="BN67">
        <v>-50511.896536630535</v>
      </c>
      <c r="BO67">
        <v>-49297.841277761225</v>
      </c>
      <c r="BP67">
        <v>-47940.87898398125</v>
      </c>
      <c r="BQ67">
        <v>-46510.874701887566</v>
      </c>
      <c r="BR67">
        <v>-45091.804494437965</v>
      </c>
      <c r="BS67">
        <v>-43819.187390543375</v>
      </c>
      <c r="BT67">
        <v>-42676.98847768891</v>
      </c>
      <c r="BU67">
        <v>-42159.11330015511</v>
      </c>
      <c r="BV67">
        <v>-41499.067017143636</v>
      </c>
      <c r="BW67">
        <v>-40586.92966512356</v>
      </c>
      <c r="BX67">
        <v>-39875.12090415101</v>
      </c>
      <c r="BY67">
        <v>-39240.24608068797</v>
      </c>
      <c r="BZ67">
        <v>-38787.37383305566</v>
      </c>
      <c r="CA67">
        <v>-38650.12589810843</v>
      </c>
      <c r="CB67">
        <v>-38891.90943838597</v>
      </c>
      <c r="CC67">
        <v>-39199.32575413915</v>
      </c>
      <c r="CD67">
        <v>-39501.97688596626</v>
      </c>
      <c r="CE67">
        <v>-38768.28823000715</v>
      </c>
      <c r="CF67">
        <v>-37790.08591369706</v>
      </c>
      <c r="CG67">
        <v>-36969.88726866609</v>
      </c>
      <c r="CH67">
        <v>-36299.40733267786</v>
      </c>
      <c r="CI67">
        <v>-35406.975627330816</v>
      </c>
      <c r="CJ67">
        <v>-34479.87190854101</v>
      </c>
      <c r="CK67">
        <v>-33486.80931640228</v>
      </c>
      <c r="CL67">
        <v>-32407.3402834777</v>
      </c>
      <c r="CM67">
        <v>-31233.61574319848</v>
      </c>
      <c r="CN67">
        <v>-29793.965999200027</v>
      </c>
      <c r="CP67" s="3">
        <v>-1127.0856492496175</v>
      </c>
      <c r="CR67">
        <v>-29793.965999200023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</row>
    <row r="68" spans="1:106" ht="12.75">
      <c r="A68" t="s">
        <v>67</v>
      </c>
      <c r="B68">
        <v>4609.895843284882</v>
      </c>
      <c r="C68">
        <v>3736.5512919750654</v>
      </c>
      <c r="D68">
        <v>2996.1491717938093</v>
      </c>
      <c r="E68">
        <v>2482.5177458000994</v>
      </c>
      <c r="F68">
        <v>2214.6042963305094</v>
      </c>
      <c r="G68">
        <v>1931.2513994212572</v>
      </c>
      <c r="H68">
        <v>1709.7283830601762</v>
      </c>
      <c r="I68">
        <v>1619.37041225025</v>
      </c>
      <c r="J68">
        <v>1562.1516947144232</v>
      </c>
      <c r="K68">
        <v>1608.1575303768598</v>
      </c>
      <c r="L68">
        <v>1806.2703665673587</v>
      </c>
      <c r="M68">
        <v>2138.3360115276932</v>
      </c>
      <c r="N68">
        <v>2305.491618619032</v>
      </c>
      <c r="O68">
        <v>2568.959211465951</v>
      </c>
      <c r="P68">
        <v>2953.869996465883</v>
      </c>
      <c r="Q68">
        <v>3074.6464244330937</v>
      </c>
      <c r="R68">
        <v>3433.274704157281</v>
      </c>
      <c r="S68">
        <v>3437.9286244367822</v>
      </c>
      <c r="T68">
        <v>2916.0829866012837</v>
      </c>
      <c r="U68">
        <v>2721.037343776172</v>
      </c>
      <c r="V68">
        <v>2471.9550236487676</v>
      </c>
      <c r="W68">
        <v>1962.3420396327097</v>
      </c>
      <c r="X68">
        <v>1361.1638170675265</v>
      </c>
      <c r="Y68">
        <v>994.2955334343274</v>
      </c>
      <c r="Z68">
        <v>554.8950969523021</v>
      </c>
      <c r="AA68">
        <v>-212.26472316932632</v>
      </c>
      <c r="AB68">
        <v>-1145.8563785341266</v>
      </c>
      <c r="AC68">
        <v>-2310.878650996935</v>
      </c>
      <c r="AD68">
        <v>-3999.3147026499046</v>
      </c>
      <c r="AE68">
        <v>-5677.51151587437</v>
      </c>
      <c r="AF68">
        <v>-6576.251928359169</v>
      </c>
      <c r="AG68">
        <v>-7316.119709569651</v>
      </c>
      <c r="AH68">
        <v>-8016.52269056415</v>
      </c>
      <c r="AI68">
        <v>-8706.715558332697</v>
      </c>
      <c r="AJ68">
        <v>-9557.955500194315</v>
      </c>
      <c r="AK68">
        <v>-10210.178386822392</v>
      </c>
      <c r="AL68">
        <v>-10779.423532142075</v>
      </c>
      <c r="AM68">
        <v>-11469.199098751424</v>
      </c>
      <c r="AN68">
        <v>-11935.302784754422</v>
      </c>
      <c r="AO68">
        <v>-12675.4418730078</v>
      </c>
      <c r="AP68">
        <v>-13085.634544978097</v>
      </c>
      <c r="AQ68">
        <v>-12692.239473487083</v>
      </c>
      <c r="AR68">
        <v>-12569.017397591379</v>
      </c>
      <c r="AS68">
        <v>-12386.888602336669</v>
      </c>
      <c r="AT68">
        <v>-12555.752711343197</v>
      </c>
      <c r="AU68">
        <v>-13549.863857231721</v>
      </c>
      <c r="AV68">
        <v>-13878.612006499277</v>
      </c>
      <c r="AW68">
        <v>-13064.637614763093</v>
      </c>
      <c r="AX68">
        <v>-12284.229216291511</v>
      </c>
      <c r="AY68">
        <v>-11079.61984954674</v>
      </c>
      <c r="AZ68">
        <v>-9838.824700465098</v>
      </c>
      <c r="BA68">
        <v>-8552.457653394646</v>
      </c>
      <c r="BB68">
        <v>-7498.05330767547</v>
      </c>
      <c r="BC68">
        <v>-6750.143521967126</v>
      </c>
      <c r="BD68">
        <v>-6083.4060314435155</v>
      </c>
      <c r="BE68">
        <v>-5276.376411040664</v>
      </c>
      <c r="BF68">
        <v>-4186.518971121048</v>
      </c>
      <c r="BG68">
        <v>-2912.3258607899625</v>
      </c>
      <c r="BH68">
        <v>-1424.7231610795334</v>
      </c>
      <c r="BI68">
        <v>117.34675493971918</v>
      </c>
      <c r="BJ68">
        <v>1810.396718092732</v>
      </c>
      <c r="BK68">
        <v>3987.1161568311163</v>
      </c>
      <c r="BL68">
        <v>6455.1157447211035</v>
      </c>
      <c r="BM68">
        <v>9291.754411312786</v>
      </c>
      <c r="BN68">
        <v>12775.358977580705</v>
      </c>
      <c r="BO68">
        <v>17190.044614857055</v>
      </c>
      <c r="BP68">
        <v>21739.560077254657</v>
      </c>
      <c r="BQ68">
        <v>26547.334711120122</v>
      </c>
      <c r="BR68">
        <v>31641.904478716828</v>
      </c>
      <c r="BS68">
        <v>36099.18620639618</v>
      </c>
      <c r="BT68">
        <v>39281.55949823079</v>
      </c>
      <c r="BU68">
        <v>41787.20461531661</v>
      </c>
      <c r="BV68">
        <v>43991.96263198832</v>
      </c>
      <c r="BW68">
        <v>47017.77194657805</v>
      </c>
      <c r="BX68">
        <v>49580.32600293784</v>
      </c>
      <c r="BY68">
        <v>51549.11392097251</v>
      </c>
      <c r="BZ68">
        <v>52890.39619325482</v>
      </c>
      <c r="CA68">
        <v>53560.218383179046</v>
      </c>
      <c r="CB68">
        <v>53744.4247653357</v>
      </c>
      <c r="CC68">
        <v>53471.70723286416</v>
      </c>
      <c r="CD68">
        <v>52651.02233153624</v>
      </c>
      <c r="CE68">
        <v>50700.140481791095</v>
      </c>
      <c r="CF68">
        <v>48109.39433607599</v>
      </c>
      <c r="CG68">
        <v>45531.351133174394</v>
      </c>
      <c r="CH68">
        <v>42986.90134548141</v>
      </c>
      <c r="CI68">
        <v>40308.753542971055</v>
      </c>
      <c r="CJ68">
        <v>37653.26851475238</v>
      </c>
      <c r="CK68">
        <v>34976.68955875962</v>
      </c>
      <c r="CL68">
        <v>32252.59303014286</v>
      </c>
      <c r="CM68">
        <v>29452.375974511615</v>
      </c>
      <c r="CN68">
        <v>26375.44286465901</v>
      </c>
      <c r="CP68" s="3">
        <v>2.5633249062217374</v>
      </c>
      <c r="CR68">
        <v>19460.36086716734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</row>
    <row r="69" spans="1:106" ht="12.75">
      <c r="A69" t="s">
        <v>68</v>
      </c>
      <c r="B69">
        <v>6575.110024557932</v>
      </c>
      <c r="C69">
        <v>5739.032580458376</v>
      </c>
      <c r="D69">
        <v>5004.76621365246</v>
      </c>
      <c r="E69">
        <v>4503.575828466934</v>
      </c>
      <c r="F69">
        <v>4289.072323127893</v>
      </c>
      <c r="G69">
        <v>4086.509156938637</v>
      </c>
      <c r="H69">
        <v>3982.310097661375</v>
      </c>
      <c r="I69">
        <v>4025.9478162910495</v>
      </c>
      <c r="J69">
        <v>4100.543643603204</v>
      </c>
      <c r="K69">
        <v>4266.024086592408</v>
      </c>
      <c r="L69">
        <v>4581.877817479235</v>
      </c>
      <c r="M69">
        <v>5021.8612421874595</v>
      </c>
      <c r="N69">
        <v>5281.149205463438</v>
      </c>
      <c r="O69">
        <v>5657.482626640723</v>
      </c>
      <c r="P69">
        <v>6179.70667604566</v>
      </c>
      <c r="Q69">
        <v>6473.450422474422</v>
      </c>
      <c r="R69">
        <v>7079.277866504766</v>
      </c>
      <c r="S69">
        <v>7398.019312586494</v>
      </c>
      <c r="T69">
        <v>7358.41661601976</v>
      </c>
      <c r="U69">
        <v>7866.4612902297395</v>
      </c>
      <c r="V69">
        <v>8577.667532482932</v>
      </c>
      <c r="W69">
        <v>9264.944978588377</v>
      </c>
      <c r="X69">
        <v>9943.686713573394</v>
      </c>
      <c r="Y69">
        <v>10817.129315849954</v>
      </c>
      <c r="Z69">
        <v>11618.848183120965</v>
      </c>
      <c r="AA69">
        <v>12103.443232821208</v>
      </c>
      <c r="AB69">
        <v>12381.65261691792</v>
      </c>
      <c r="AC69">
        <v>12552.989205878828</v>
      </c>
      <c r="AD69">
        <v>12151.280297743706</v>
      </c>
      <c r="AE69">
        <v>11457.12091210333</v>
      </c>
      <c r="AF69">
        <v>11288.175261664604</v>
      </c>
      <c r="AG69">
        <v>11070.951327883547</v>
      </c>
      <c r="AH69">
        <v>10669.243318046494</v>
      </c>
      <c r="AI69">
        <v>10309.319721153064</v>
      </c>
      <c r="AJ69">
        <v>9730.984106784941</v>
      </c>
      <c r="AK69">
        <v>9332.590636857318</v>
      </c>
      <c r="AL69">
        <v>9336.924304141838</v>
      </c>
      <c r="AM69">
        <v>9353.099023607618</v>
      </c>
      <c r="AN69">
        <v>9306.277122519361</v>
      </c>
      <c r="AO69">
        <v>8850.030090134376</v>
      </c>
      <c r="AP69">
        <v>8526.691113691844</v>
      </c>
      <c r="AQ69">
        <v>8837.48552169224</v>
      </c>
      <c r="AR69">
        <v>9066.412624806591</v>
      </c>
      <c r="AS69">
        <v>9471.135437814639</v>
      </c>
      <c r="AT69">
        <v>9600.845221778643</v>
      </c>
      <c r="AU69">
        <v>9006.884218982394</v>
      </c>
      <c r="AV69">
        <v>8816.93449675786</v>
      </c>
      <c r="AW69">
        <v>9592.73461423333</v>
      </c>
      <c r="AX69">
        <v>10615.254516634302</v>
      </c>
      <c r="AY69">
        <v>11846.985563447364</v>
      </c>
      <c r="AZ69">
        <v>13088.595481544342</v>
      </c>
      <c r="BA69">
        <v>14075.256918684481</v>
      </c>
      <c r="BB69">
        <v>14462.105412978886</v>
      </c>
      <c r="BC69">
        <v>14532.261017742148</v>
      </c>
      <c r="BD69">
        <v>14372.236087395715</v>
      </c>
      <c r="BE69">
        <v>14221.687144693151</v>
      </c>
      <c r="BF69">
        <v>14250.883467833006</v>
      </c>
      <c r="BG69">
        <v>14435.037667890694</v>
      </c>
      <c r="BH69">
        <v>14849.171318075929</v>
      </c>
      <c r="BI69">
        <v>15436.726930867237</v>
      </c>
      <c r="BJ69">
        <v>16291.023209093157</v>
      </c>
      <c r="BK69">
        <v>17676.75473729961</v>
      </c>
      <c r="BL69">
        <v>19447.293171348145</v>
      </c>
      <c r="BM69">
        <v>21768.75421391788</v>
      </c>
      <c r="BN69">
        <v>24887.260375918602</v>
      </c>
      <c r="BO69">
        <v>28958.106088574023</v>
      </c>
      <c r="BP69">
        <v>33139.53414464615</v>
      </c>
      <c r="BQ69">
        <v>37569.96745073196</v>
      </c>
      <c r="BR69">
        <v>42302.45218845629</v>
      </c>
      <c r="BS69">
        <v>46440.73259304079</v>
      </c>
      <c r="BT69">
        <v>49348.92189122292</v>
      </c>
      <c r="BU69">
        <v>51715.082725016655</v>
      </c>
      <c r="BV69">
        <v>53754.20753331434</v>
      </c>
      <c r="BW69">
        <v>56567.040707201464</v>
      </c>
      <c r="BX69">
        <v>58962.11193047909</v>
      </c>
      <c r="BY69">
        <v>60786.40626689741</v>
      </c>
      <c r="BZ69">
        <v>62030.452730073695</v>
      </c>
      <c r="CA69">
        <v>62670.55755362257</v>
      </c>
      <c r="CB69">
        <v>62909.302905169396</v>
      </c>
      <c r="CC69">
        <v>62707.52307107656</v>
      </c>
      <c r="CD69">
        <v>61958.72725498755</v>
      </c>
      <c r="CE69">
        <v>59860.956118157075</v>
      </c>
      <c r="CF69">
        <v>57071.681276079216</v>
      </c>
      <c r="CG69">
        <v>54328.90543748135</v>
      </c>
      <c r="CH69">
        <v>51652.2312266301</v>
      </c>
      <c r="CI69">
        <v>48795.948032001885</v>
      </c>
      <c r="CJ69">
        <v>45955.47808934511</v>
      </c>
      <c r="CK69">
        <v>43080.22108723978</v>
      </c>
      <c r="CL69">
        <v>40139.224992376556</v>
      </c>
      <c r="CM69">
        <v>37102.166874632145</v>
      </c>
      <c r="CN69">
        <v>33732.85461695494</v>
      </c>
      <c r="CP69" s="3">
        <v>275.5979340905</v>
      </c>
      <c r="CR69">
        <v>24306.010272779757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</row>
    <row r="70" spans="1:106" ht="12.75">
      <c r="A70" t="s">
        <v>69</v>
      </c>
      <c r="B70">
        <v>-1965.2141812730495</v>
      </c>
      <c r="C70">
        <v>-2002.481288483311</v>
      </c>
      <c r="D70">
        <v>-2008.6170418586507</v>
      </c>
      <c r="E70">
        <v>-2021.0580826668347</v>
      </c>
      <c r="F70">
        <v>-2074.4680267973836</v>
      </c>
      <c r="G70">
        <v>-2155.257757517379</v>
      </c>
      <c r="H70">
        <v>-2272.5817146011987</v>
      </c>
      <c r="I70">
        <v>-2406.5774040407996</v>
      </c>
      <c r="J70">
        <v>-2538.391948888781</v>
      </c>
      <c r="K70">
        <v>-2657.866556215548</v>
      </c>
      <c r="L70">
        <v>-2775.6074509118766</v>
      </c>
      <c r="M70">
        <v>-2883.5252306597663</v>
      </c>
      <c r="N70">
        <v>-2975.657586844406</v>
      </c>
      <c r="O70">
        <v>-3088.5234151747713</v>
      </c>
      <c r="P70">
        <v>-3225.8366795797765</v>
      </c>
      <c r="Q70">
        <v>-3398.8039980413287</v>
      </c>
      <c r="R70">
        <v>-3646.0031623474856</v>
      </c>
      <c r="S70">
        <v>-3960.090688149712</v>
      </c>
      <c r="T70">
        <v>-4442.333629418477</v>
      </c>
      <c r="U70">
        <v>-5145.423946453568</v>
      </c>
      <c r="V70">
        <v>-6105.712508834164</v>
      </c>
      <c r="W70">
        <v>-7302.602938955668</v>
      </c>
      <c r="X70">
        <v>-8582.522896505867</v>
      </c>
      <c r="Y70">
        <v>-9822.833782415626</v>
      </c>
      <c r="Z70">
        <v>-11063.953086168664</v>
      </c>
      <c r="AA70">
        <v>-12315.707955990534</v>
      </c>
      <c r="AB70">
        <v>-13527.508995452044</v>
      </c>
      <c r="AC70">
        <v>-14863.867856875764</v>
      </c>
      <c r="AD70">
        <v>-16150.595000393612</v>
      </c>
      <c r="AE70">
        <v>-17134.6324279777</v>
      </c>
      <c r="AF70">
        <v>-17864.427190023773</v>
      </c>
      <c r="AG70">
        <v>-18387.0710374532</v>
      </c>
      <c r="AH70">
        <v>-18685.766008610644</v>
      </c>
      <c r="AI70">
        <v>-19016.03527948576</v>
      </c>
      <c r="AJ70">
        <v>-19288.939606979256</v>
      </c>
      <c r="AK70">
        <v>-19542.76902367971</v>
      </c>
      <c r="AL70">
        <v>-20116.347836283916</v>
      </c>
      <c r="AM70">
        <v>-20822.298122359043</v>
      </c>
      <c r="AN70">
        <v>-21241.579907273783</v>
      </c>
      <c r="AO70">
        <v>-21525.471963142176</v>
      </c>
      <c r="AP70">
        <v>-21612.32565866994</v>
      </c>
      <c r="AQ70">
        <v>-21529.724995179327</v>
      </c>
      <c r="AR70">
        <v>-21635.43002239797</v>
      </c>
      <c r="AS70">
        <v>-21858.024040151307</v>
      </c>
      <c r="AT70">
        <v>-22156.59793312184</v>
      </c>
      <c r="AU70">
        <v>-22556.748076214113</v>
      </c>
      <c r="AV70">
        <v>-22695.546503257137</v>
      </c>
      <c r="AW70">
        <v>-22657.37222899642</v>
      </c>
      <c r="AX70">
        <v>-22899.48373292581</v>
      </c>
      <c r="AY70">
        <v>-22926.605412994104</v>
      </c>
      <c r="AZ70">
        <v>-22927.42018200944</v>
      </c>
      <c r="BA70">
        <v>-22627.714572079127</v>
      </c>
      <c r="BB70">
        <v>-21960.158720654355</v>
      </c>
      <c r="BC70">
        <v>-21282.404539709274</v>
      </c>
      <c r="BD70">
        <v>-20455.64211883923</v>
      </c>
      <c r="BE70">
        <v>-19498.063555733814</v>
      </c>
      <c r="BF70">
        <v>-18437.402438954054</v>
      </c>
      <c r="BG70">
        <v>-17347.363528680657</v>
      </c>
      <c r="BH70">
        <v>-16273.894479155462</v>
      </c>
      <c r="BI70">
        <v>-15319.380175927517</v>
      </c>
      <c r="BJ70">
        <v>-14480.626491000425</v>
      </c>
      <c r="BK70">
        <v>-13689.63858046849</v>
      </c>
      <c r="BL70">
        <v>-12992.17742662704</v>
      </c>
      <c r="BM70">
        <v>-12476.999802605093</v>
      </c>
      <c r="BN70">
        <v>-12111.901398337899</v>
      </c>
      <c r="BO70">
        <v>-11768.061473716965</v>
      </c>
      <c r="BP70">
        <v>-11399.974067391493</v>
      </c>
      <c r="BQ70">
        <v>-11022.63273961184</v>
      </c>
      <c r="BR70">
        <v>-10660.547709739461</v>
      </c>
      <c r="BS70">
        <v>-10341.54638664461</v>
      </c>
      <c r="BT70">
        <v>-10067.36239299213</v>
      </c>
      <c r="BU70">
        <v>-9927.878109700045</v>
      </c>
      <c r="BV70">
        <v>-9762.244901326023</v>
      </c>
      <c r="BW70">
        <v>-9549.26876062342</v>
      </c>
      <c r="BX70">
        <v>-9381.785927541252</v>
      </c>
      <c r="BY70">
        <v>-9237.292345924898</v>
      </c>
      <c r="BZ70">
        <v>-9140.056536818876</v>
      </c>
      <c r="CA70">
        <v>-9110.339170443522</v>
      </c>
      <c r="CB70">
        <v>-9164.87813983369</v>
      </c>
      <c r="CC70">
        <v>-9235.815838212406</v>
      </c>
      <c r="CD70">
        <v>-9307.704923451305</v>
      </c>
      <c r="CE70">
        <v>-9160.815636365984</v>
      </c>
      <c r="CF70">
        <v>-8962.286940003221</v>
      </c>
      <c r="CG70">
        <v>-8797.554304306952</v>
      </c>
      <c r="CH70">
        <v>-8665.329881148693</v>
      </c>
      <c r="CI70">
        <v>-8487.194489030828</v>
      </c>
      <c r="CJ70">
        <v>-8302.209574592729</v>
      </c>
      <c r="CK70">
        <v>-8103.5315284801545</v>
      </c>
      <c r="CL70">
        <v>-7886.631962233693</v>
      </c>
      <c r="CM70">
        <v>-7649.790900120533</v>
      </c>
      <c r="CN70">
        <v>-7357.411752295933</v>
      </c>
      <c r="CP70" s="3">
        <v>-273.0346091842783</v>
      </c>
      <c r="CR70">
        <v>-4845.649405612418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</row>
    <row r="71" spans="1:106" ht="12.75">
      <c r="A71" t="s">
        <v>70</v>
      </c>
      <c r="B71">
        <v>43.684998964328315</v>
      </c>
      <c r="C71">
        <v>40.575466832167386</v>
      </c>
      <c r="D71">
        <v>38.37603816255795</v>
      </c>
      <c r="E71">
        <v>37.101217987485484</v>
      </c>
      <c r="F71">
        <v>36.291591421597914</v>
      </c>
      <c r="G71">
        <v>35.81314986580219</v>
      </c>
      <c r="H71">
        <v>75.21753128086293</v>
      </c>
      <c r="I71">
        <v>73.73012542925792</v>
      </c>
      <c r="J71">
        <v>69.54251752543948</v>
      </c>
      <c r="K71">
        <v>70.03117634250512</v>
      </c>
      <c r="L71">
        <v>64.01508873667485</v>
      </c>
      <c r="M71">
        <v>66.56396322409165</v>
      </c>
      <c r="N71">
        <v>73.95699624091075</v>
      </c>
      <c r="O71">
        <v>73.80742388719847</v>
      </c>
      <c r="P71">
        <v>68.27567782076393</v>
      </c>
      <c r="Q71">
        <v>45.60959573247918</v>
      </c>
      <c r="R71">
        <v>39.879382925586384</v>
      </c>
      <c r="S71">
        <v>32.2352997879512</v>
      </c>
      <c r="T71">
        <v>11.675121409913592</v>
      </c>
      <c r="U71">
        <v>3.8881084846713057</v>
      </c>
      <c r="V71">
        <v>-6.621271160001918</v>
      </c>
      <c r="W71">
        <v>-20.984793913767803</v>
      </c>
      <c r="X71">
        <v>-39.510838304490925</v>
      </c>
      <c r="Y71">
        <v>-57.147620874429386</v>
      </c>
      <c r="Z71">
        <v>-75.13408158309355</v>
      </c>
      <c r="AA71">
        <v>-92.67266430505825</v>
      </c>
      <c r="AB71">
        <v>-108.91141711687344</v>
      </c>
      <c r="AC71">
        <v>-126.58253035466556</v>
      </c>
      <c r="AD71">
        <v>-143.88130394999794</v>
      </c>
      <c r="AE71">
        <v>-157.53156983789552</v>
      </c>
      <c r="AF71">
        <v>-168.6281541574425</v>
      </c>
      <c r="AG71">
        <v>-176.88691200711258</v>
      </c>
      <c r="AH71">
        <v>-182.52649667321066</v>
      </c>
      <c r="AI71">
        <v>-188.33488210468713</v>
      </c>
      <c r="AJ71">
        <v>-193.93282251017322</v>
      </c>
      <c r="AK71">
        <v>-198.8976660144989</v>
      </c>
      <c r="AL71">
        <v>-206.8330216830272</v>
      </c>
      <c r="AM71">
        <v>-216.08894578635852</v>
      </c>
      <c r="AN71">
        <v>-221.8422405813523</v>
      </c>
      <c r="AO71">
        <v>-225.8722870607114</v>
      </c>
      <c r="AP71">
        <v>-227.47480134331832</v>
      </c>
      <c r="AQ71">
        <v>-225.90806095142287</v>
      </c>
      <c r="AR71">
        <v>-226.12621411056756</v>
      </c>
      <c r="AS71">
        <v>-226.3517515490791</v>
      </c>
      <c r="AT71">
        <v>-226.6935997116846</v>
      </c>
      <c r="AU71">
        <v>-228.88489210667728</v>
      </c>
      <c r="AV71">
        <v>-227.48704666936638</v>
      </c>
      <c r="AW71">
        <v>-223.19721202920877</v>
      </c>
      <c r="AX71">
        <v>-222.54868667738734</v>
      </c>
      <c r="AY71">
        <v>-218.62617733428218</v>
      </c>
      <c r="AZ71">
        <v>-214.0461737061932</v>
      </c>
      <c r="BA71">
        <v>-206.4438707448289</v>
      </c>
      <c r="BB71">
        <v>-195.06020068303621</v>
      </c>
      <c r="BC71">
        <v>-184.23075781804107</v>
      </c>
      <c r="BD71">
        <v>-171.7774946058307</v>
      </c>
      <c r="BE71">
        <v>-158.04922777014275</v>
      </c>
      <c r="BF71">
        <v>-143.35856209460835</v>
      </c>
      <c r="BG71">
        <v>-128.2055653013563</v>
      </c>
      <c r="BH71">
        <v>-113.07738557381359</v>
      </c>
      <c r="BI71">
        <v>-99.6251566764748</v>
      </c>
      <c r="BJ71">
        <v>-88.03818397894626</v>
      </c>
      <c r="BK71">
        <v>-76.48217831645496</v>
      </c>
      <c r="BL71">
        <v>-65.89324847391991</v>
      </c>
      <c r="BM71">
        <v>-57.386431047129356</v>
      </c>
      <c r="BN71">
        <v>-50.34228558277561</v>
      </c>
      <c r="BO71">
        <v>-43.02296871527571</v>
      </c>
      <c r="BP71">
        <v>-34.612153436060034</v>
      </c>
      <c r="BQ71">
        <v>-27.16484192597243</v>
      </c>
      <c r="BR71">
        <v>-18.999365397421265</v>
      </c>
      <c r="BS71">
        <v>-12.470752304004604</v>
      </c>
      <c r="BT71">
        <v>-7.010953923566463</v>
      </c>
      <c r="BU71">
        <v>-2.8420558017071493</v>
      </c>
      <c r="BV71">
        <v>1.7874295091595631</v>
      </c>
      <c r="BW71">
        <v>7.323398281951717</v>
      </c>
      <c r="BX71">
        <v>12.213342934140908</v>
      </c>
      <c r="BY71">
        <v>16.76022755001162</v>
      </c>
      <c r="BZ71">
        <v>19.717792243916396</v>
      </c>
      <c r="CA71">
        <v>21.829619407121342</v>
      </c>
      <c r="CB71">
        <v>22.51667343061202</v>
      </c>
      <c r="CC71">
        <v>22.583013883478372</v>
      </c>
      <c r="CD71">
        <v>22.109100929524054</v>
      </c>
      <c r="CE71">
        <v>23.269339935548174</v>
      </c>
      <c r="CF71">
        <v>24.536351999137725</v>
      </c>
      <c r="CG71">
        <v>25.412140403519555</v>
      </c>
      <c r="CH71">
        <v>26.002810027156837</v>
      </c>
      <c r="CI71">
        <v>27.02037108512084</v>
      </c>
      <c r="CJ71">
        <v>28.133298194907255</v>
      </c>
      <c r="CK71">
        <v>29.324354150599607</v>
      </c>
      <c r="CL71">
        <v>30.531081088449067</v>
      </c>
      <c r="CM71">
        <v>31.946166427790768</v>
      </c>
      <c r="CN71">
        <v>33.66712873206475</v>
      </c>
      <c r="CP71" s="3">
        <v>-1.8060000000000003</v>
      </c>
      <c r="CR71">
        <v>33.66712873206475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</row>
    <row r="72" spans="1:106" ht="12.75">
      <c r="A72" t="s">
        <v>90</v>
      </c>
      <c r="B72">
        <v>-12120.540915661044</v>
      </c>
      <c r="C72">
        <v>-12350.387362961612</v>
      </c>
      <c r="D72">
        <v>-12388.229879336108</v>
      </c>
      <c r="E72">
        <v>-12464.96052049773</v>
      </c>
      <c r="F72">
        <v>-12794.368591794131</v>
      </c>
      <c r="G72">
        <v>-13292.642645629126</v>
      </c>
      <c r="H72">
        <v>-14016.243073395486</v>
      </c>
      <c r="I72">
        <v>-14842.667109946464</v>
      </c>
      <c r="J72">
        <v>-15655.638845716374</v>
      </c>
      <c r="K72">
        <v>-16392.50349908894</v>
      </c>
      <c r="L72">
        <v>-17118.67540707351</v>
      </c>
      <c r="M72">
        <v>-17784.3924727622</v>
      </c>
      <c r="N72">
        <v>-18354.409153742694</v>
      </c>
      <c r="O72">
        <v>-19037.041915060563</v>
      </c>
      <c r="P72">
        <v>-19796.490923076788</v>
      </c>
      <c r="Q72">
        <v>-20655.883334287995</v>
      </c>
      <c r="R72">
        <v>-21760.111112271246</v>
      </c>
      <c r="S72">
        <v>-22984.041990524533</v>
      </c>
      <c r="T72">
        <v>-25059.66762229713</v>
      </c>
      <c r="U72">
        <v>-28011.841446773935</v>
      </c>
      <c r="V72">
        <v>-31839.070885142643</v>
      </c>
      <c r="W72">
        <v>-36760.57832531186</v>
      </c>
      <c r="X72">
        <v>-41982.30078138445</v>
      </c>
      <c r="Y72">
        <v>-47049.871512117854</v>
      </c>
      <c r="Z72">
        <v>-52676.85323212964</v>
      </c>
      <c r="AA72">
        <v>-59009.01334083784</v>
      </c>
      <c r="AB72">
        <v>-65809.96714372793</v>
      </c>
      <c r="AC72">
        <v>-74294.74674468223</v>
      </c>
      <c r="AD72">
        <v>-82485.51679908895</v>
      </c>
      <c r="AE72">
        <v>-88545.97247946082</v>
      </c>
      <c r="AF72">
        <v>-93201.79957425751</v>
      </c>
      <c r="AG72">
        <v>-96306.69080325174</v>
      </c>
      <c r="AH72">
        <v>-98005.9387331936</v>
      </c>
      <c r="AI72">
        <v>-100466.45587827299</v>
      </c>
      <c r="AJ72">
        <v>-102665.2236962774</v>
      </c>
      <c r="AK72">
        <v>-104572.96961747564</v>
      </c>
      <c r="AL72">
        <v>-108691.31059616317</v>
      </c>
      <c r="AM72">
        <v>-113423.09673211857</v>
      </c>
      <c r="AN72">
        <v>-115787.12370178902</v>
      </c>
      <c r="AO72">
        <v>-117970.72205833156</v>
      </c>
      <c r="AP72">
        <v>-119856.18790133539</v>
      </c>
      <c r="AQ72">
        <v>-120521.83384042494</v>
      </c>
      <c r="AR72">
        <v>-122161.02493886334</v>
      </c>
      <c r="AS72">
        <v>-123826.31566449715</v>
      </c>
      <c r="AT72">
        <v>-125915.83858972351</v>
      </c>
      <c r="AU72">
        <v>-129261.15417764467</v>
      </c>
      <c r="AV72">
        <v>-130877.52803594219</v>
      </c>
      <c r="AW72">
        <v>-131428.6648498985</v>
      </c>
      <c r="AX72">
        <v>-134467.2328461238</v>
      </c>
      <c r="AY72">
        <v>-135960.41473137445</v>
      </c>
      <c r="AZ72">
        <v>-136727.68062430382</v>
      </c>
      <c r="BA72">
        <v>-135214.52058818314</v>
      </c>
      <c r="BB72">
        <v>-131106.67268132328</v>
      </c>
      <c r="BC72">
        <v>-127063.76551035263</v>
      </c>
      <c r="BD72">
        <v>-121934.9931660778</v>
      </c>
      <c r="BE72">
        <v>-116266.3686737164</v>
      </c>
      <c r="BF72">
        <v>-109827.8160364541</v>
      </c>
      <c r="BG72">
        <v>-103400.60951658746</v>
      </c>
      <c r="BH72">
        <v>-97110.36453177495</v>
      </c>
      <c r="BI72">
        <v>-91582.89978030331</v>
      </c>
      <c r="BJ72">
        <v>-86676.18002296751</v>
      </c>
      <c r="BK72">
        <v>-82021.91173398135</v>
      </c>
      <c r="BL72">
        <v>-77964.28359075356</v>
      </c>
      <c r="BM72">
        <v>-75268.59608882504</v>
      </c>
      <c r="BN72">
        <v>-73731.98696893413</v>
      </c>
      <c r="BO72">
        <v>-72353.54731117933</v>
      </c>
      <c r="BP72">
        <v>-70724.33500775755</v>
      </c>
      <c r="BQ72">
        <v>-68933.96009633353</v>
      </c>
      <c r="BR72">
        <v>-67079.38090396198</v>
      </c>
      <c r="BS72">
        <v>-65390.84375895745</v>
      </c>
      <c r="BT72">
        <v>-63781.45210812327</v>
      </c>
      <c r="BU72">
        <v>-63271.78059749724</v>
      </c>
      <c r="BV72">
        <v>-62485.01392874028</v>
      </c>
      <c r="BW72">
        <v>-61289.745206605294</v>
      </c>
      <c r="BX72">
        <v>-60395.02955566746</v>
      </c>
      <c r="BY72">
        <v>-59554.30198997916</v>
      </c>
      <c r="BZ72">
        <v>-59031.434934454075</v>
      </c>
      <c r="CA72">
        <v>-59002.672327526685</v>
      </c>
      <c r="CB72">
        <v>-59529.911933717885</v>
      </c>
      <c r="CC72">
        <v>-60138.81604427513</v>
      </c>
      <c r="CD72">
        <v>-60681.5583472158</v>
      </c>
      <c r="CE72">
        <v>-59286.12066539643</v>
      </c>
      <c r="CF72">
        <v>-57468.82757416874</v>
      </c>
      <c r="CG72">
        <v>-55943.26986306643</v>
      </c>
      <c r="CH72">
        <v>-54665.02688145759</v>
      </c>
      <c r="CI72">
        <v>-52999.09994600875</v>
      </c>
      <c r="CJ72">
        <v>-51264.9895224925</v>
      </c>
      <c r="CK72">
        <v>-49405.73367927525</v>
      </c>
      <c r="CL72">
        <v>-47387.49049914659</v>
      </c>
      <c r="CM72">
        <v>-45198.17059089785</v>
      </c>
      <c r="CN72">
        <v>-42523.109318067814</v>
      </c>
      <c r="CP72" s="3">
        <v>-1528.9824460283544</v>
      </c>
      <c r="CR72">
        <v>-42523.109318067814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</row>
    <row r="73" spans="1:106" ht="12.75">
      <c r="A73" t="s">
        <v>91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-0.16659453957467413</v>
      </c>
      <c r="N73">
        <v>-4.3127982203156945</v>
      </c>
      <c r="O73">
        <v>-11.031610725703882</v>
      </c>
      <c r="P73">
        <v>-22.12799938516003</v>
      </c>
      <c r="Q73">
        <v>-43.311642901821244</v>
      </c>
      <c r="R73">
        <v>-116.9286589651394</v>
      </c>
      <c r="S73">
        <v>-296.49860563835136</v>
      </c>
      <c r="T73">
        <v>-736.8981170430757</v>
      </c>
      <c r="U73">
        <v>-1487.208918006157</v>
      </c>
      <c r="V73">
        <v>-2733.127427611261</v>
      </c>
      <c r="W73">
        <v>-4598.64966731437</v>
      </c>
      <c r="X73">
        <v>-6741.804578485055</v>
      </c>
      <c r="Y73">
        <v>-8791.162732608811</v>
      </c>
      <c r="Z73">
        <v>-10950.636030018382</v>
      </c>
      <c r="AA73">
        <v>-13209.373271810133</v>
      </c>
      <c r="AB73">
        <v>-15466.436982092415</v>
      </c>
      <c r="AC73">
        <v>-18502.20160851549</v>
      </c>
      <c r="AD73">
        <v>-21512.273648251743</v>
      </c>
      <c r="AE73">
        <v>-23483.343719634177</v>
      </c>
      <c r="AF73">
        <v>-24926.576341130778</v>
      </c>
      <c r="AG73">
        <v>-25999.555757348684</v>
      </c>
      <c r="AH73">
        <v>-26518.95594870034</v>
      </c>
      <c r="AI73">
        <v>-27616.726702169864</v>
      </c>
      <c r="AJ73">
        <v>-28695.833493927952</v>
      </c>
      <c r="AK73">
        <v>-29566.914661869152</v>
      </c>
      <c r="AL73">
        <v>-32126.250586680646</v>
      </c>
      <c r="AM73">
        <v>-35267.937733069186</v>
      </c>
      <c r="AN73">
        <v>-36788.70969014576</v>
      </c>
      <c r="AO73">
        <v>-37826.03731887856</v>
      </c>
      <c r="AP73">
        <v>-38004.94014521285</v>
      </c>
      <c r="AQ73">
        <v>-37911.8591641847</v>
      </c>
      <c r="AR73">
        <v>-39095.263232172685</v>
      </c>
      <c r="AS73">
        <v>-40778.98412104005</v>
      </c>
      <c r="AT73">
        <v>-42308.562555104596</v>
      </c>
      <c r="AU73">
        <v>-44019.54091031461</v>
      </c>
      <c r="AV73">
        <v>-44566.250165649384</v>
      </c>
      <c r="AW73">
        <v>-44264.45786001817</v>
      </c>
      <c r="AX73">
        <v>-45432.05496976462</v>
      </c>
      <c r="AY73">
        <v>-46308.17350761312</v>
      </c>
      <c r="AZ73">
        <v>-47400.983534886676</v>
      </c>
      <c r="BA73">
        <v>-47229.96924632668</v>
      </c>
      <c r="BB73">
        <v>-45537.96736742298</v>
      </c>
      <c r="BC73">
        <v>-43860.385615529085</v>
      </c>
      <c r="BD73">
        <v>-41509.196770643655</v>
      </c>
      <c r="BE73">
        <v>-38551.085627268876</v>
      </c>
      <c r="BF73">
        <v>-35389.96901405645</v>
      </c>
      <c r="BG73">
        <v>-32210.56945844612</v>
      </c>
      <c r="BH73">
        <v>-29315.477576825724</v>
      </c>
      <c r="BI73">
        <v>-27005.767867837127</v>
      </c>
      <c r="BJ73">
        <v>-25042.91299362907</v>
      </c>
      <c r="BK73">
        <v>-23199.519607371512</v>
      </c>
      <c r="BL73">
        <v>-21636.384993836407</v>
      </c>
      <c r="BM73">
        <v>-20536.865218556235</v>
      </c>
      <c r="BN73">
        <v>-19760.06202384273</v>
      </c>
      <c r="BO73">
        <v>-18985.180251440648</v>
      </c>
      <c r="BP73">
        <v>-18092.275743110004</v>
      </c>
      <c r="BQ73">
        <v>-17156.936556193283</v>
      </c>
      <c r="BR73">
        <v>-16246.648241521076</v>
      </c>
      <c r="BS73">
        <v>-15461.318403645068</v>
      </c>
      <c r="BT73">
        <v>-14736.6564283709</v>
      </c>
      <c r="BU73">
        <v>-14512.253000229359</v>
      </c>
      <c r="BV73">
        <v>-14223.475104642033</v>
      </c>
      <c r="BW73">
        <v>-13783.116991788942</v>
      </c>
      <c r="BX73">
        <v>-13417.761954485042</v>
      </c>
      <c r="BY73">
        <v>-13162.596940438976</v>
      </c>
      <c r="BZ73">
        <v>-13057.36211642753</v>
      </c>
      <c r="CA73">
        <v>-13182.163410914905</v>
      </c>
      <c r="CB73">
        <v>-13571.812667743947</v>
      </c>
      <c r="CC73">
        <v>-14033.43578852832</v>
      </c>
      <c r="CD73">
        <v>-14490.904455170516</v>
      </c>
      <c r="CE73">
        <v>-14094.860434331275</v>
      </c>
      <c r="CF73">
        <v>-13454.904262318021</v>
      </c>
      <c r="CG73">
        <v>-12941.12419229774</v>
      </c>
      <c r="CH73">
        <v>-12565.510279165446</v>
      </c>
      <c r="CI73">
        <v>-12003.703482200379</v>
      </c>
      <c r="CJ73">
        <v>-11421.497464594482</v>
      </c>
      <c r="CK73">
        <v>-10790.382367653521</v>
      </c>
      <c r="CL73">
        <v>-10089.800317483656</v>
      </c>
      <c r="CM73">
        <v>-9309.317571112866</v>
      </c>
      <c r="CN73">
        <v>-8308.531419151917</v>
      </c>
      <c r="CP73" s="3">
        <v>-412.62899999999996</v>
      </c>
      <c r="CR73">
        <v>-8308.531419151917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</row>
    <row r="74" spans="1:106" ht="12.75">
      <c r="A74" t="s">
        <v>92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P74" s="3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</row>
    <row r="75" spans="1:106" ht="12.75">
      <c r="A75" t="s">
        <v>93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-0.08616939920958624</v>
      </c>
      <c r="O75">
        <v>-0.7132457748286044</v>
      </c>
      <c r="P75">
        <v>-8.36035863442098</v>
      </c>
      <c r="Q75">
        <v>-23.936119408317815</v>
      </c>
      <c r="R75">
        <v>-45.18317394454983</v>
      </c>
      <c r="S75">
        <v>-68.18472707335373</v>
      </c>
      <c r="T75">
        <v>-128.28477236736512</v>
      </c>
      <c r="U75">
        <v>-254.96072942330625</v>
      </c>
      <c r="V75">
        <v>-470.3280698747721</v>
      </c>
      <c r="W75">
        <v>-838.8692195639795</v>
      </c>
      <c r="X75">
        <v>-1266.6606144845218</v>
      </c>
      <c r="Y75">
        <v>-1721.2130182830351</v>
      </c>
      <c r="Z75">
        <v>-2284.159654157046</v>
      </c>
      <c r="AA75">
        <v>-2938.366019272084</v>
      </c>
      <c r="AB75">
        <v>-3615.5558189540047</v>
      </c>
      <c r="AC75">
        <v>-4395.227852943223</v>
      </c>
      <c r="AD75">
        <v>-5263.742060185665</v>
      </c>
      <c r="AE75">
        <v>-6067.2454493774985</v>
      </c>
      <c r="AF75">
        <v>-6814.3195061027</v>
      </c>
      <c r="AG75">
        <v>-7441.516032120109</v>
      </c>
      <c r="AH75">
        <v>-7902.640263932448</v>
      </c>
      <c r="AI75">
        <v>-8206.40735167261</v>
      </c>
      <c r="AJ75">
        <v>-8454.038282779955</v>
      </c>
      <c r="AK75">
        <v>-8798.577488809091</v>
      </c>
      <c r="AL75">
        <v>-9260.302841852474</v>
      </c>
      <c r="AM75">
        <v>-9819.979939473009</v>
      </c>
      <c r="AN75">
        <v>-10292.57790662533</v>
      </c>
      <c r="AO75">
        <v>-10606.425590636227</v>
      </c>
      <c r="AP75">
        <v>-10847.69748621467</v>
      </c>
      <c r="AQ75">
        <v>-10934.24786631258</v>
      </c>
      <c r="AR75">
        <v>-10980.142069194339</v>
      </c>
      <c r="AS75">
        <v>-11141.614382873391</v>
      </c>
      <c r="AT75">
        <v>-11360.350878591184</v>
      </c>
      <c r="AU75">
        <v>-11677.412788840564</v>
      </c>
      <c r="AV75">
        <v>-11887.828851007762</v>
      </c>
      <c r="AW75">
        <v>-12054.848981945077</v>
      </c>
      <c r="AX75">
        <v>-12331.93522261271</v>
      </c>
      <c r="AY75">
        <v>-12593.124612936253</v>
      </c>
      <c r="AZ75">
        <v>-12828.56253096524</v>
      </c>
      <c r="BA75">
        <v>-12787.605054655394</v>
      </c>
      <c r="BB75">
        <v>-12494.744920259112</v>
      </c>
      <c r="BC75">
        <v>-12241.263026604385</v>
      </c>
      <c r="BD75">
        <v>-11904.968190874251</v>
      </c>
      <c r="BE75">
        <v>-11332.36994069893</v>
      </c>
      <c r="BF75">
        <v>-10544.880081402178</v>
      </c>
      <c r="BG75">
        <v>-9677.079244072745</v>
      </c>
      <c r="BH75">
        <v>-8842.012190142943</v>
      </c>
      <c r="BI75">
        <v>-8118.651405960842</v>
      </c>
      <c r="BJ75">
        <v>-7498.254786940313</v>
      </c>
      <c r="BK75">
        <v>-6873.651427019726</v>
      </c>
      <c r="BL75">
        <v>-6339.441856837067</v>
      </c>
      <c r="BM75">
        <v>-6062.462326265117</v>
      </c>
      <c r="BN75">
        <v>-6005.334762687979</v>
      </c>
      <c r="BO75">
        <v>-5940.872264679201</v>
      </c>
      <c r="BP75">
        <v>-5820.376627742435</v>
      </c>
      <c r="BQ75">
        <v>-5646.917705633768</v>
      </c>
      <c r="BR75">
        <v>-5416.765814351487</v>
      </c>
      <c r="BS75">
        <v>-5190.363176742444</v>
      </c>
      <c r="BT75">
        <v>-4975.398089043014</v>
      </c>
      <c r="BU75">
        <v>-4846.027421449371</v>
      </c>
      <c r="BV75">
        <v>-4689.895781901665</v>
      </c>
      <c r="BW75">
        <v>-4502.4057745474765</v>
      </c>
      <c r="BX75">
        <v>-4353.164136333493</v>
      </c>
      <c r="BY75">
        <v>-4153.35298993831</v>
      </c>
      <c r="BZ75">
        <v>-3956.8387793367383</v>
      </c>
      <c r="CA75">
        <v>-3803.3896617445257</v>
      </c>
      <c r="CB75">
        <v>-3736.7715459551337</v>
      </c>
      <c r="CC75">
        <v>-3666.9253574615586</v>
      </c>
      <c r="CD75">
        <v>-3588.9140743006205</v>
      </c>
      <c r="CE75">
        <v>-3374.935039578773</v>
      </c>
      <c r="CF75">
        <v>-3162.3352605365594</v>
      </c>
      <c r="CG75">
        <v>-2968.4272132476185</v>
      </c>
      <c r="CH75">
        <v>-2769.118675095494</v>
      </c>
      <c r="CI75">
        <v>-2547.4146417721818</v>
      </c>
      <c r="CJ75">
        <v>-2313.733157148573</v>
      </c>
      <c r="CK75">
        <v>-2067.736219765886</v>
      </c>
      <c r="CL75">
        <v>-1810.6629221469327</v>
      </c>
      <c r="CM75">
        <v>-1544.380727890076</v>
      </c>
      <c r="CN75">
        <v>-1244.3672508443588</v>
      </c>
      <c r="CP75" s="3">
        <v>-114.52200452212435</v>
      </c>
      <c r="CR75">
        <v>-1244.3672508443588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</row>
    <row r="76" spans="1:106" ht="12.75">
      <c r="A76" t="s">
        <v>94</v>
      </c>
      <c r="B76">
        <v>-9460.513661061217</v>
      </c>
      <c r="C76">
        <v>-9639.916995430873</v>
      </c>
      <c r="D76">
        <v>-9669.454426608327</v>
      </c>
      <c r="E76">
        <v>-9729.34542355167</v>
      </c>
      <c r="F76">
        <v>-9986.460149721748</v>
      </c>
      <c r="G76">
        <v>-10375.380786685022</v>
      </c>
      <c r="H76">
        <v>-10940.17667984422</v>
      </c>
      <c r="I76">
        <v>-11585.230060054148</v>
      </c>
      <c r="J76">
        <v>-12219.783440619047</v>
      </c>
      <c r="K76">
        <v>-12794.932534054049</v>
      </c>
      <c r="L76">
        <v>-13361.735559065102</v>
      </c>
      <c r="M76">
        <v>-13881.271786740905</v>
      </c>
      <c r="N76">
        <v>-14324.714115355227</v>
      </c>
      <c r="O76">
        <v>-14864.147385594224</v>
      </c>
      <c r="P76">
        <v>-15465.728426923934</v>
      </c>
      <c r="Q76">
        <v>-16134.573785669858</v>
      </c>
      <c r="R76">
        <v>-16955.298711892014</v>
      </c>
      <c r="S76">
        <v>-17778.82261359896</v>
      </c>
      <c r="T76">
        <v>-19055.39256916287</v>
      </c>
      <c r="U76">
        <v>-20698.1853245048</v>
      </c>
      <c r="V76">
        <v>-22457.74850134914</v>
      </c>
      <c r="W76">
        <v>-24339.24225454785</v>
      </c>
      <c r="X76">
        <v>-25991.855552923247</v>
      </c>
      <c r="Y76">
        <v>-27485.18441779716</v>
      </c>
      <c r="Z76">
        <v>-29163.873427814393</v>
      </c>
      <c r="AA76">
        <v>-31173.185615477538</v>
      </c>
      <c r="AB76">
        <v>-33551.078947419766</v>
      </c>
      <c r="AC76">
        <v>-36699.78316599242</v>
      </c>
      <c r="AD76">
        <v>-39585.330095754645</v>
      </c>
      <c r="AE76">
        <v>-41583.95664574705</v>
      </c>
      <c r="AF76">
        <v>-43035.814411072744</v>
      </c>
      <c r="AG76">
        <v>-43766.178435103015</v>
      </c>
      <c r="AH76">
        <v>-43942.56853752632</v>
      </c>
      <c r="AI76">
        <v>-44609.467977545355</v>
      </c>
      <c r="AJ76">
        <v>-45443.34281184555</v>
      </c>
      <c r="AK76">
        <v>-46020.29715706721</v>
      </c>
      <c r="AL76">
        <v>-47061.25503762908</v>
      </c>
      <c r="AM76">
        <v>-47978.55854130856</v>
      </c>
      <c r="AN76">
        <v>-48045.25012229271</v>
      </c>
      <c r="AO76">
        <v>-48779.77724884028</v>
      </c>
      <c r="AP76">
        <v>-50429.60794511603</v>
      </c>
      <c r="AQ76">
        <v>-51479.203737640804</v>
      </c>
      <c r="AR76">
        <v>-52369.14559030472</v>
      </c>
      <c r="AS76">
        <v>-52487.97716087129</v>
      </c>
      <c r="AT76">
        <v>-52870.11344021987</v>
      </c>
      <c r="AU76">
        <v>-54213.71619940009</v>
      </c>
      <c r="AV76">
        <v>-55227.795909182016</v>
      </c>
      <c r="AW76">
        <v>-56148.91578039568</v>
      </c>
      <c r="AX76">
        <v>-57975.80910628895</v>
      </c>
      <c r="AY76">
        <v>-58848.5618909067</v>
      </c>
      <c r="AZ76">
        <v>-58792.195404964245</v>
      </c>
      <c r="BA76">
        <v>-58039.67923369708</v>
      </c>
      <c r="BB76">
        <v>-56520.29168365852</v>
      </c>
      <c r="BC76">
        <v>-55093.861461986184</v>
      </c>
      <c r="BD76">
        <v>-53370.36110633502</v>
      </c>
      <c r="BE76">
        <v>-51916.27600997146</v>
      </c>
      <c r="BF76">
        <v>-50132.18751255193</v>
      </c>
      <c r="BG76">
        <v>-48484.72585899506</v>
      </c>
      <c r="BH76">
        <v>-46709.63893739636</v>
      </c>
      <c r="BI76">
        <v>-45003.77414219408</v>
      </c>
      <c r="BJ76">
        <v>-43395.19366948047</v>
      </c>
      <c r="BK76">
        <v>-41857.17507140718</v>
      </c>
      <c r="BL76">
        <v>-40474.73057522615</v>
      </c>
      <c r="BM76">
        <v>-39640.39823218678</v>
      </c>
      <c r="BN76">
        <v>-39344.21053644259</v>
      </c>
      <c r="BO76">
        <v>-39176.802966003015</v>
      </c>
      <c r="BP76">
        <v>-38931.88114502278</v>
      </c>
      <c r="BQ76">
        <v>-38614.004933513614</v>
      </c>
      <c r="BR76">
        <v>-38213.20331147787</v>
      </c>
      <c r="BS76">
        <v>-37802.22203805232</v>
      </c>
      <c r="BT76">
        <v>-37323.29274118621</v>
      </c>
      <c r="BU76">
        <v>-37334.74749529569</v>
      </c>
      <c r="BV76">
        <v>-37165.499102434136</v>
      </c>
      <c r="BW76">
        <v>-36804.8646817228</v>
      </c>
      <c r="BX76">
        <v>-36586.29240493946</v>
      </c>
      <c r="BY76">
        <v>-36342.73397213355</v>
      </c>
      <c r="BZ76">
        <v>-36245.63472346032</v>
      </c>
      <c r="CA76">
        <v>-36326.477888635345</v>
      </c>
      <c r="CB76">
        <v>-36565.92330918357</v>
      </c>
      <c r="CC76">
        <v>-36804.98179896031</v>
      </c>
      <c r="CD76">
        <v>-36977.08228405443</v>
      </c>
      <c r="CE76">
        <v>-36210.33199282556</v>
      </c>
      <c r="CF76">
        <v>-35268.445024821085</v>
      </c>
      <c r="CG76">
        <v>-34471.04506197778</v>
      </c>
      <c r="CH76">
        <v>-33782.595819838</v>
      </c>
      <c r="CI76">
        <v>-32921.25796627003</v>
      </c>
      <c r="CJ76">
        <v>-32024.6288602157</v>
      </c>
      <c r="CK76">
        <v>-31064.92143366223</v>
      </c>
      <c r="CL76">
        <v>-30028.19056884494</v>
      </c>
      <c r="CM76">
        <v>-28911.008054491278</v>
      </c>
      <c r="CN76">
        <v>-27566.26419193534</v>
      </c>
      <c r="CP76" s="3">
        <v>-749.2456864145215</v>
      </c>
      <c r="CR76">
        <v>-27566.264191935337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</row>
    <row r="77" spans="1:106" ht="12.75">
      <c r="A77" t="s">
        <v>95</v>
      </c>
      <c r="B77">
        <v>-2660.027254599826</v>
      </c>
      <c r="C77">
        <v>-2710.470367530739</v>
      </c>
      <c r="D77">
        <v>-2718.775452727781</v>
      </c>
      <c r="E77">
        <v>-2735.615096946061</v>
      </c>
      <c r="F77">
        <v>-2807.908442072383</v>
      </c>
      <c r="G77">
        <v>-2917.2618589441036</v>
      </c>
      <c r="H77">
        <v>-3076.0663935512653</v>
      </c>
      <c r="I77">
        <v>-3257.437049892316</v>
      </c>
      <c r="J77">
        <v>-3435.8554050973275</v>
      </c>
      <c r="K77">
        <v>-3597.570965034891</v>
      </c>
      <c r="L77">
        <v>-3756.9398480084083</v>
      </c>
      <c r="M77">
        <v>-3902.9540914817194</v>
      </c>
      <c r="N77">
        <v>-4025.2960707679395</v>
      </c>
      <c r="O77">
        <v>-4161.062416183174</v>
      </c>
      <c r="P77">
        <v>-4299.259759136827</v>
      </c>
      <c r="Q77">
        <v>-4452.005349441548</v>
      </c>
      <c r="R77">
        <v>-4640.37785655452</v>
      </c>
      <c r="S77">
        <v>-4832.627832504165</v>
      </c>
      <c r="T77">
        <v>-5079.640434444615</v>
      </c>
      <c r="U77">
        <v>-5343.056238096599</v>
      </c>
      <c r="V77">
        <v>-5579.038863737884</v>
      </c>
      <c r="W77">
        <v>-5751.318671301011</v>
      </c>
      <c r="X77">
        <v>-5850.586001100326</v>
      </c>
      <c r="Y77">
        <v>-5929.997702873768</v>
      </c>
      <c r="Z77">
        <v>-5988.250149093304</v>
      </c>
      <c r="AA77">
        <v>-6061.843927786505</v>
      </c>
      <c r="AB77">
        <v>-6183.520580396151</v>
      </c>
      <c r="AC77">
        <v>-6369.2592488687205</v>
      </c>
      <c r="AD77">
        <v>-6583.576498958411</v>
      </c>
      <c r="AE77">
        <v>-6790.181561316314</v>
      </c>
      <c r="AF77">
        <v>-6938.819177065031</v>
      </c>
      <c r="AG77">
        <v>-7008.365961291267</v>
      </c>
      <c r="AH77">
        <v>-6996.145374550933</v>
      </c>
      <c r="AI77">
        <v>-6933.865097631334</v>
      </c>
      <c r="AJ77">
        <v>-6858.116623608162</v>
      </c>
      <c r="AK77">
        <v>-6750.690442894635</v>
      </c>
      <c r="AL77">
        <v>-6675.4475974905135</v>
      </c>
      <c r="AM77">
        <v>-6652.440266877085</v>
      </c>
      <c r="AN77">
        <v>-6611.188047414899</v>
      </c>
      <c r="AO77">
        <v>-6561.333753506541</v>
      </c>
      <c r="AP77">
        <v>-6497.5360993511495</v>
      </c>
      <c r="AQ77">
        <v>-6411.930078460353</v>
      </c>
      <c r="AR77">
        <v>-6350.660567400218</v>
      </c>
      <c r="AS77">
        <v>-6289.918305619228</v>
      </c>
      <c r="AT77">
        <v>-6284.499381993477</v>
      </c>
      <c r="AU77">
        <v>-6302.286305951122</v>
      </c>
      <c r="AV77">
        <v>-6307.061032181754</v>
      </c>
      <c r="AW77">
        <v>-6330.537629394983</v>
      </c>
      <c r="AX77">
        <v>-6348.29015684793</v>
      </c>
      <c r="AY77">
        <v>-6339.718056498708</v>
      </c>
      <c r="AZ77">
        <v>-6321.988132463134</v>
      </c>
      <c r="BA77">
        <v>-6310.828432203393</v>
      </c>
      <c r="BB77">
        <v>-6258.030288871578</v>
      </c>
      <c r="BC77">
        <v>-6198.220663746526</v>
      </c>
      <c r="BD77">
        <v>-6133.470226411017</v>
      </c>
      <c r="BE77">
        <v>-6049.290186329245</v>
      </c>
      <c r="BF77">
        <v>-5951.94709527843</v>
      </c>
      <c r="BG77">
        <v>-5855.518951252566</v>
      </c>
      <c r="BH77">
        <v>-5752.5309024022745</v>
      </c>
      <c r="BI77">
        <v>-5647.193080902517</v>
      </c>
      <c r="BJ77">
        <v>-5555.050249983304</v>
      </c>
      <c r="BK77">
        <v>-5473.65239575291</v>
      </c>
      <c r="BL77">
        <v>-5404.768481310054</v>
      </c>
      <c r="BM77">
        <v>-5351.975743143265</v>
      </c>
      <c r="BN77">
        <v>-5307.584596938125</v>
      </c>
      <c r="BO77">
        <v>-5261.5404529929565</v>
      </c>
      <c r="BP77">
        <v>-5223.062065945295</v>
      </c>
      <c r="BQ77">
        <v>-5196.945291307224</v>
      </c>
      <c r="BR77">
        <v>-5189.439482603622</v>
      </c>
      <c r="BS77">
        <v>-5185.956099435056</v>
      </c>
      <c r="BT77">
        <v>-5190.685127452305</v>
      </c>
      <c r="BU77">
        <v>-5188.288673832176</v>
      </c>
      <c r="BV77">
        <v>-5178.547583701883</v>
      </c>
      <c r="BW77">
        <v>-5164.805688696648</v>
      </c>
      <c r="BX77">
        <v>-5164.487766717516</v>
      </c>
      <c r="BY77">
        <v>-5168.077287672005</v>
      </c>
      <c r="BZ77">
        <v>-5170.249181254323</v>
      </c>
      <c r="CA77">
        <v>-5174.035745042866</v>
      </c>
      <c r="CB77">
        <v>-5180.649210138891</v>
      </c>
      <c r="CC77">
        <v>-5182.003449666691</v>
      </c>
      <c r="CD77">
        <v>-5185.120264370911</v>
      </c>
      <c r="CE77">
        <v>-5190.549998326709</v>
      </c>
      <c r="CF77">
        <v>-5197.390971732377</v>
      </c>
      <c r="CG77">
        <v>-5206.014666838642</v>
      </c>
      <c r="CH77">
        <v>-5218.631304761636</v>
      </c>
      <c r="CI77">
        <v>-5230.209659621407</v>
      </c>
      <c r="CJ77">
        <v>-5241.902505703956</v>
      </c>
      <c r="CK77">
        <v>-5253.439093379451</v>
      </c>
      <c r="CL77">
        <v>-5264.611078105155</v>
      </c>
      <c r="CM77">
        <v>-5275.538847647507</v>
      </c>
      <c r="CN77">
        <v>-5286.913771750925</v>
      </c>
      <c r="CP77" s="3">
        <v>-119.14775961383307</v>
      </c>
      <c r="CR77">
        <v>-5286.913771750925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</row>
    <row r="78" spans="1:106" ht="12.75">
      <c r="A78" t="s">
        <v>96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-3.212080996215438E-13</v>
      </c>
      <c r="O78">
        <v>-0.08725678263343042</v>
      </c>
      <c r="P78">
        <v>-1.0143789964507102</v>
      </c>
      <c r="Q78">
        <v>-2.056436866449474</v>
      </c>
      <c r="R78">
        <v>-2.3227109150260223</v>
      </c>
      <c r="S78">
        <v>-7.90821170970306</v>
      </c>
      <c r="T78">
        <v>-59.45172927920616</v>
      </c>
      <c r="U78">
        <v>-228.4302367430706</v>
      </c>
      <c r="V78">
        <v>-598.8280225695895</v>
      </c>
      <c r="W78">
        <v>-1232.4985125846429</v>
      </c>
      <c r="X78">
        <v>-2131.3940343913077</v>
      </c>
      <c r="Y78">
        <v>-3122.3136405550786</v>
      </c>
      <c r="Z78">
        <v>-4289.933971046511</v>
      </c>
      <c r="AA78">
        <v>-5626.244506491578</v>
      </c>
      <c r="AB78">
        <v>-6993.3748148656005</v>
      </c>
      <c r="AC78">
        <v>-8328.274868362383</v>
      </c>
      <c r="AD78">
        <v>-9540.594495938483</v>
      </c>
      <c r="AE78">
        <v>-10621.245103385781</v>
      </c>
      <c r="AF78">
        <v>-11486.270138886262</v>
      </c>
      <c r="AG78">
        <v>-12091.07461738867</v>
      </c>
      <c r="AH78">
        <v>-12645.628608483561</v>
      </c>
      <c r="AI78">
        <v>-13099.988749253822</v>
      </c>
      <c r="AJ78">
        <v>-13213.892484115786</v>
      </c>
      <c r="AK78">
        <v>-13436.489866835556</v>
      </c>
      <c r="AL78">
        <v>-13568.054532510443</v>
      </c>
      <c r="AM78">
        <v>-13704.180251390731</v>
      </c>
      <c r="AN78">
        <v>-14049.397935310319</v>
      </c>
      <c r="AO78">
        <v>-14197.148146469966</v>
      </c>
      <c r="AP78">
        <v>-14076.406225440674</v>
      </c>
      <c r="AQ78">
        <v>-13784.592993826493</v>
      </c>
      <c r="AR78">
        <v>-13365.813479791384</v>
      </c>
      <c r="AS78">
        <v>-13127.821694093187</v>
      </c>
      <c r="AT78">
        <v>-13092.31233381437</v>
      </c>
      <c r="AU78">
        <v>-13048.19797313827</v>
      </c>
      <c r="AV78">
        <v>-12888.59207792128</v>
      </c>
      <c r="AW78">
        <v>-12629.904598144585</v>
      </c>
      <c r="AX78">
        <v>-12379.143390609612</v>
      </c>
      <c r="AY78">
        <v>-11870.836663419685</v>
      </c>
      <c r="AZ78">
        <v>-11383.951021024515</v>
      </c>
      <c r="BA78">
        <v>-10846.43862130059</v>
      </c>
      <c r="BB78">
        <v>-10295.638421111074</v>
      </c>
      <c r="BC78">
        <v>-9670.03474248645</v>
      </c>
      <c r="BD78">
        <v>-9016.996871813853</v>
      </c>
      <c r="BE78">
        <v>-8417.346909447875</v>
      </c>
      <c r="BF78">
        <v>-7808.832333165107</v>
      </c>
      <c r="BG78">
        <v>-7172.716003820963</v>
      </c>
      <c r="BH78">
        <v>-6490.704925007649</v>
      </c>
      <c r="BI78">
        <v>-5807.513283408748</v>
      </c>
      <c r="BJ78">
        <v>-5184.768322934348</v>
      </c>
      <c r="BK78">
        <v>-4617.913232430019</v>
      </c>
      <c r="BL78">
        <v>-4108.957683543882</v>
      </c>
      <c r="BM78">
        <v>-3676.8945686736447</v>
      </c>
      <c r="BN78">
        <v>-3314.7950490227054</v>
      </c>
      <c r="BO78">
        <v>-2989.1513760635194</v>
      </c>
      <c r="BP78">
        <v>-2656.7394259370303</v>
      </c>
      <c r="BQ78">
        <v>-2319.15560968564</v>
      </c>
      <c r="BR78">
        <v>-2013.3240540079305</v>
      </c>
      <c r="BS78">
        <v>-1750.9840410825707</v>
      </c>
      <c r="BT78">
        <v>-1555.4197220708347</v>
      </c>
      <c r="BU78">
        <v>-1390.4640066906525</v>
      </c>
      <c r="BV78">
        <v>-1227.5963560605585</v>
      </c>
      <c r="BW78">
        <v>-1034.5520698494192</v>
      </c>
      <c r="BX78">
        <v>-873.3232931919588</v>
      </c>
      <c r="BY78">
        <v>-727.5407997963174</v>
      </c>
      <c r="BZ78">
        <v>-601.3501339751625</v>
      </c>
      <c r="CA78">
        <v>-516.6056211890494</v>
      </c>
      <c r="CB78">
        <v>-474.75520069634877</v>
      </c>
      <c r="CC78">
        <v>-451.4696496582535</v>
      </c>
      <c r="CD78">
        <v>-439.5372693193279</v>
      </c>
      <c r="CE78">
        <v>-415.44320033411867</v>
      </c>
      <c r="CF78">
        <v>-385.75205476069834</v>
      </c>
      <c r="CG78">
        <v>-356.6587287046494</v>
      </c>
      <c r="CH78">
        <v>-329.1708025970113</v>
      </c>
      <c r="CI78">
        <v>-296.5141961447513</v>
      </c>
      <c r="CJ78">
        <v>-263.22753482978146</v>
      </c>
      <c r="CK78">
        <v>-229.25456481415827</v>
      </c>
      <c r="CL78">
        <v>-194.22561256590183</v>
      </c>
      <c r="CM78">
        <v>-157.9253897561176</v>
      </c>
      <c r="CN78">
        <v>-117.03268438527711</v>
      </c>
      <c r="CP78" s="3">
        <v>-133.43799547787557</v>
      </c>
      <c r="CR78">
        <v>-117.03268438527711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</row>
    <row r="79" spans="1:106" ht="12.75">
      <c r="A79" t="s">
        <v>97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-0.370300616038293</v>
      </c>
      <c r="N79">
        <v>-9.73157865845096</v>
      </c>
      <c r="O79">
        <v>-42.92892880302966</v>
      </c>
      <c r="P79">
        <v>-198.10349449325685</v>
      </c>
      <c r="Q79">
        <v>-532.5457986631716</v>
      </c>
      <c r="R79">
        <v>-1164.684826623427</v>
      </c>
      <c r="S79">
        <v>-2207.628210834054</v>
      </c>
      <c r="T79">
        <v>-3598.2152749353454</v>
      </c>
      <c r="U79">
        <v>-5610.383538479706</v>
      </c>
      <c r="V79">
        <v>-8487.910472849746</v>
      </c>
      <c r="W79">
        <v>-12047.204457256537</v>
      </c>
      <c r="X79">
        <v>-15763.14560478379</v>
      </c>
      <c r="Y79">
        <v>-19267.49362240585</v>
      </c>
      <c r="Z79">
        <v>-22368.898955823523</v>
      </c>
      <c r="AA79">
        <v>-24866.258626869945</v>
      </c>
      <c r="AB79">
        <v>-26682.721298785804</v>
      </c>
      <c r="AC79">
        <v>-28127.566484917308</v>
      </c>
      <c r="AD79">
        <v>-29448.135906487067</v>
      </c>
      <c r="AE79">
        <v>-30462.0939649604</v>
      </c>
      <c r="AF79">
        <v>-31353.165379188657</v>
      </c>
      <c r="AG79">
        <v>-32470.714468429545</v>
      </c>
      <c r="AH79">
        <v>-33562.43344024824</v>
      </c>
      <c r="AI79">
        <v>-34597.10091244115</v>
      </c>
      <c r="AJ79">
        <v>-35780.78400070731</v>
      </c>
      <c r="AK79">
        <v>-36829.865103397955</v>
      </c>
      <c r="AL79">
        <v>-37654.475287728375</v>
      </c>
      <c r="AM79">
        <v>-38369.533451861025</v>
      </c>
      <c r="AN79">
        <v>-39109.10281323368</v>
      </c>
      <c r="AO79">
        <v>-39557.70377206354</v>
      </c>
      <c r="AP79">
        <v>-39613.871322542014</v>
      </c>
      <c r="AQ79">
        <v>-39284.58350441096</v>
      </c>
      <c r="AR79">
        <v>-38751.47371211183</v>
      </c>
      <c r="AS79">
        <v>-38427.69183208197</v>
      </c>
      <c r="AT79">
        <v>-38225.96111460052</v>
      </c>
      <c r="AU79">
        <v>-37823.709565661506</v>
      </c>
      <c r="AV79">
        <v>-37101.42040630458</v>
      </c>
      <c r="AW79">
        <v>-35897.6929371105</v>
      </c>
      <c r="AX79">
        <v>-34485.08626957013</v>
      </c>
      <c r="AY79">
        <v>-32807.79570861336</v>
      </c>
      <c r="AZ79">
        <v>-31180.074644516673</v>
      </c>
      <c r="BA79">
        <v>-29607.790489621497</v>
      </c>
      <c r="BB79">
        <v>-27956.833242552308</v>
      </c>
      <c r="BC79">
        <v>-26410.973592931114</v>
      </c>
      <c r="BD79">
        <v>-24849.65037736257</v>
      </c>
      <c r="BE79">
        <v>-23192.150222917822</v>
      </c>
      <c r="BF79">
        <v>-21533.22255488642</v>
      </c>
      <c r="BG79">
        <v>-19853.348869596204</v>
      </c>
      <c r="BH79">
        <v>-18212.5962686501</v>
      </c>
      <c r="BI79">
        <v>-16655.267873607878</v>
      </c>
      <c r="BJ79">
        <v>-15242.482110648216</v>
      </c>
      <c r="BK79">
        <v>-13930.716128099324</v>
      </c>
      <c r="BL79">
        <v>-12762.70980386095</v>
      </c>
      <c r="BM79">
        <v>-11822.077161747338</v>
      </c>
      <c r="BN79">
        <v>-11089.549242406567</v>
      </c>
      <c r="BO79">
        <v>-10492.363626420622</v>
      </c>
      <c r="BP79">
        <v>-9935.814047266054</v>
      </c>
      <c r="BQ79">
        <v>-9445.421439554466</v>
      </c>
      <c r="BR79">
        <v>-9029.078811982468</v>
      </c>
      <c r="BS79">
        <v>-8625.339071567754</v>
      </c>
      <c r="BT79">
        <v>-8248.925534716618</v>
      </c>
      <c r="BU79">
        <v>-7885.553279637201</v>
      </c>
      <c r="BV79">
        <v>-7583.5615239988365</v>
      </c>
      <c r="BW79">
        <v>-7291.966468420382</v>
      </c>
      <c r="BX79">
        <v>-6983.864984610894</v>
      </c>
      <c r="BY79">
        <v>-6644.694718749385</v>
      </c>
      <c r="BZ79">
        <v>-6343.752956148617</v>
      </c>
      <c r="CA79">
        <v>-6063.471317228518</v>
      </c>
      <c r="CB79">
        <v>-5807.345950281707</v>
      </c>
      <c r="CC79">
        <v>-5563.690938696087</v>
      </c>
      <c r="CD79">
        <v>-5343.851570683758</v>
      </c>
      <c r="CE79">
        <v>-5104.663719244796</v>
      </c>
      <c r="CF79">
        <v>-4832.404620978091</v>
      </c>
      <c r="CG79">
        <v>-4564.463643622383</v>
      </c>
      <c r="CH79">
        <v>-4323.089499720285</v>
      </c>
      <c r="CI79">
        <v>-4065.8474825969397</v>
      </c>
      <c r="CJ79">
        <v>-3814.098912855009</v>
      </c>
      <c r="CK79">
        <v>-3563.7527008067746</v>
      </c>
      <c r="CL79">
        <v>-3310.6614306852925</v>
      </c>
      <c r="CM79">
        <v>-3052.456055246292</v>
      </c>
      <c r="CN79">
        <v>-2784.8568763354074</v>
      </c>
      <c r="CP79" s="3">
        <v>-410.87855652700006</v>
      </c>
      <c r="CR79">
        <v>-2784.8568763354074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</row>
    <row r="80" spans="1:106" ht="12.75">
      <c r="A80" t="s">
        <v>98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</row>
    <row r="81" spans="1:106" ht="12.75">
      <c r="A81" t="s">
        <v>99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</row>
    <row r="82" spans="1:106" ht="12.75">
      <c r="A82" t="s">
        <v>100</v>
      </c>
      <c r="B82">
        <v>-22.817806614775122</v>
      </c>
      <c r="C82">
        <v>-23.250509397768973</v>
      </c>
      <c r="D82">
        <v>-23.32175070840503</v>
      </c>
      <c r="E82">
        <v>-23.46620176414887</v>
      </c>
      <c r="F82">
        <v>-24.086336601404803</v>
      </c>
      <c r="G82">
        <v>-25.024374027348095</v>
      </c>
      <c r="H82">
        <v>-26.386604866881612</v>
      </c>
      <c r="I82">
        <v>-27.942408686120128</v>
      </c>
      <c r="J82">
        <v>-29.472887563189623</v>
      </c>
      <c r="K82">
        <v>-30.86008927959103</v>
      </c>
      <c r="L82">
        <v>-32.227161119104764</v>
      </c>
      <c r="M82">
        <v>-33.48086286235823</v>
      </c>
      <c r="N82">
        <v>-34.565163157509936</v>
      </c>
      <c r="O82">
        <v>-35.90394301269686</v>
      </c>
      <c r="P82">
        <v>-37.62168021356457</v>
      </c>
      <c r="Q82">
        <v>-39.88515741209319</v>
      </c>
      <c r="R82">
        <v>-43.18880782778635</v>
      </c>
      <c r="S82">
        <v>-47.49674331884249</v>
      </c>
      <c r="T82">
        <v>-53.89600725175392</v>
      </c>
      <c r="U82">
        <v>-63.0838848810257</v>
      </c>
      <c r="V82">
        <v>-75.601903853475</v>
      </c>
      <c r="W82">
        <v>-91.3109226778116</v>
      </c>
      <c r="X82">
        <v>-108.07487968762109</v>
      </c>
      <c r="Y82">
        <v>-124.44380760273471</v>
      </c>
      <c r="Z82">
        <v>-140.97279925248108</v>
      </c>
      <c r="AA82">
        <v>-157.47062932170925</v>
      </c>
      <c r="AB82">
        <v>-173.26199035610585</v>
      </c>
      <c r="AC82">
        <v>-190.61751961547532</v>
      </c>
      <c r="AD82">
        <v>-207.38294292875605</v>
      </c>
      <c r="AE82">
        <v>-220.3753098614323</v>
      </c>
      <c r="AF82">
        <v>-230.49837544623142</v>
      </c>
      <c r="AG82">
        <v>-238.51859151103747</v>
      </c>
      <c r="AH82">
        <v>-243.848184844497</v>
      </c>
      <c r="AI82">
        <v>-249.41238763455343</v>
      </c>
      <c r="AJ82">
        <v>-254.61756886355198</v>
      </c>
      <c r="AK82">
        <v>-259.4086678689539</v>
      </c>
      <c r="AL82">
        <v>-267.57993592349834</v>
      </c>
      <c r="AM82">
        <v>-277.0292377130568</v>
      </c>
      <c r="AN82">
        <v>-282.7838243865228</v>
      </c>
      <c r="AO82">
        <v>-286.51788493022104</v>
      </c>
      <c r="AP82">
        <v>-287.8807807726514</v>
      </c>
      <c r="AQ82">
        <v>-286.87526828376775</v>
      </c>
      <c r="AR82">
        <v>-287.57887698599956</v>
      </c>
      <c r="AS82">
        <v>-289.56383298034336</v>
      </c>
      <c r="AT82">
        <v>-292.38564159986754</v>
      </c>
      <c r="AU82">
        <v>-296.1011683938973</v>
      </c>
      <c r="AV82">
        <v>-296.34142143676814</v>
      </c>
      <c r="AW82">
        <v>-293.98189872216386</v>
      </c>
      <c r="AX82">
        <v>-294.6246147013359</v>
      </c>
      <c r="AY82">
        <v>-292.476846696192</v>
      </c>
      <c r="AZ82">
        <v>-290.0753405348385</v>
      </c>
      <c r="BA82">
        <v>-284.3508377744237</v>
      </c>
      <c r="BB82">
        <v>-274.30599819270435</v>
      </c>
      <c r="BC82">
        <v>-264.42778218482243</v>
      </c>
      <c r="BD82">
        <v>-252.8874881128477</v>
      </c>
      <c r="BE82">
        <v>-239.80437097482337</v>
      </c>
      <c r="BF82">
        <v>-225.54662197459683</v>
      </c>
      <c r="BG82">
        <v>-211.031690567182</v>
      </c>
      <c r="BH82">
        <v>-196.84664194422194</v>
      </c>
      <c r="BI82">
        <v>-184.15096813203255</v>
      </c>
      <c r="BJ82">
        <v>-172.9243805378448</v>
      </c>
      <c r="BK82">
        <v>-162.42614820554206</v>
      </c>
      <c r="BL82">
        <v>-153.29363989412215</v>
      </c>
      <c r="BM82">
        <v>-146.70879738429895</v>
      </c>
      <c r="BN82">
        <v>-142.22295591332087</v>
      </c>
      <c r="BO82">
        <v>-138.18519475909602</v>
      </c>
      <c r="BP82">
        <v>-133.87937133534678</v>
      </c>
      <c r="BQ82">
        <v>-129.5210500849532</v>
      </c>
      <c r="BR82">
        <v>-125.32787668585986</v>
      </c>
      <c r="BS82">
        <v>-121.51155337884305</v>
      </c>
      <c r="BT82">
        <v>-118.06051112006666</v>
      </c>
      <c r="BU82">
        <v>-116.13984364443627</v>
      </c>
      <c r="BV82">
        <v>-113.9892722498397</v>
      </c>
      <c r="BW82">
        <v>-111.24882456236772</v>
      </c>
      <c r="BX82">
        <v>-108.96284430498555</v>
      </c>
      <c r="BY82">
        <v>-106.80434282752067</v>
      </c>
      <c r="BZ82">
        <v>-105.15411178934018</v>
      </c>
      <c r="CA82">
        <v>-104.30378742640077</v>
      </c>
      <c r="CB82">
        <v>-104.41222815150557</v>
      </c>
      <c r="CC82">
        <v>-104.70188503492356</v>
      </c>
      <c r="CD82">
        <v>-105.02380046626912</v>
      </c>
      <c r="CE82">
        <v>-102.80934482011885</v>
      </c>
      <c r="CF82">
        <v>-99.94359065399034</v>
      </c>
      <c r="CG82">
        <v>-97.46697913887714</v>
      </c>
      <c r="CH82">
        <v>-95.40067189160797</v>
      </c>
      <c r="CI82">
        <v>-92.7692677654696</v>
      </c>
      <c r="CJ82">
        <v>-90.06430708360895</v>
      </c>
      <c r="CK82">
        <v>-87.2027626335056</v>
      </c>
      <c r="CL82">
        <v>-84.12764873685825</v>
      </c>
      <c r="CM82">
        <v>-80.815644045847</v>
      </c>
      <c r="CN82">
        <v>-76.84449571935374</v>
      </c>
      <c r="CR82">
        <v>-76.84449571935374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</row>
    <row r="83" spans="1:106" ht="12.75">
      <c r="A83" t="s">
        <v>101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</row>
    <row r="84" spans="1:106" ht="12.75">
      <c r="A84" t="s">
        <v>102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</row>
    <row r="85" spans="1:106" ht="12.75">
      <c r="A85" t="s">
        <v>103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-0.014898210122447766</v>
      </c>
      <c r="N85">
        <v>-0.41796582549483435</v>
      </c>
      <c r="O85">
        <v>-3.0050440489451655</v>
      </c>
      <c r="P85">
        <v>-13.218080762975712</v>
      </c>
      <c r="Q85">
        <v>-35.178084283715336</v>
      </c>
      <c r="R85">
        <v>-86.50796477180894</v>
      </c>
      <c r="S85">
        <v>-180.04662216906183</v>
      </c>
      <c r="T85">
        <v>-313.84578658479074</v>
      </c>
      <c r="U85">
        <v>-538.2905921985985</v>
      </c>
      <c r="V85">
        <v>-918.5447387525509</v>
      </c>
      <c r="W85">
        <v>-1464.717218728026</v>
      </c>
      <c r="X85">
        <v>-2168.6732066377317</v>
      </c>
      <c r="Y85">
        <v>-2919.3194693862174</v>
      </c>
      <c r="Z85">
        <v>-3713.9716975831157</v>
      </c>
      <c r="AA85">
        <v>-4556.925733109543</v>
      </c>
      <c r="AB85">
        <v>-5360.695785528619</v>
      </c>
      <c r="AC85">
        <v>-6089.899154283495</v>
      </c>
      <c r="AD85">
        <v>-6805.042280943534</v>
      </c>
      <c r="AE85">
        <v>-7450.74473960229</v>
      </c>
      <c r="AF85">
        <v>-7916.854784323349</v>
      </c>
      <c r="AG85">
        <v>-8300.50141966871</v>
      </c>
      <c r="AH85">
        <v>-8499.86408244858</v>
      </c>
      <c r="AI85">
        <v>-8525.614538559603</v>
      </c>
      <c r="AJ85">
        <v>-8545.677215957643</v>
      </c>
      <c r="AK85">
        <v>-8677.717802218469</v>
      </c>
      <c r="AL85">
        <v>-8929.163636250183</v>
      </c>
      <c r="AM85">
        <v>-9196.317473676723</v>
      </c>
      <c r="AN85">
        <v>-9358.27324139457</v>
      </c>
      <c r="AO85">
        <v>-9330.477228771331</v>
      </c>
      <c r="AP85">
        <v>-9257.633939459083</v>
      </c>
      <c r="AQ85">
        <v>-9180.618419230794</v>
      </c>
      <c r="AR85">
        <v>-9118.117805436423</v>
      </c>
      <c r="AS85">
        <v>-9099.18298427508</v>
      </c>
      <c r="AT85">
        <v>-9122.20025818773</v>
      </c>
      <c r="AU85">
        <v>-9122.05389957191</v>
      </c>
      <c r="AV85">
        <v>-9061.731344468575</v>
      </c>
      <c r="AW85">
        <v>-8991.510385858694</v>
      </c>
      <c r="AX85">
        <v>-8878.825798708876</v>
      </c>
      <c r="AY85">
        <v>-8554.834877436197</v>
      </c>
      <c r="AZ85">
        <v>-8204.164541421911</v>
      </c>
      <c r="BA85">
        <v>-7846.362181813101</v>
      </c>
      <c r="BB85">
        <v>-7419.4548841245</v>
      </c>
      <c r="BC85">
        <v>-6959.339191785061</v>
      </c>
      <c r="BD85">
        <v>-6476.369904695042</v>
      </c>
      <c r="BE85">
        <v>-6001.5404083155745</v>
      </c>
      <c r="BF85">
        <v>-5525.9528493618645</v>
      </c>
      <c r="BG85">
        <v>-5038.181440823819</v>
      </c>
      <c r="BH85">
        <v>-4519.058977544563</v>
      </c>
      <c r="BI85">
        <v>-4017.406594565378</v>
      </c>
      <c r="BJ85">
        <v>-3588.370313066785</v>
      </c>
      <c r="BK85">
        <v>-3220.91232627471</v>
      </c>
      <c r="BL85">
        <v>-2907.694784770011</v>
      </c>
      <c r="BM85">
        <v>-2655.5140110933</v>
      </c>
      <c r="BN85">
        <v>-2455.850894571133</v>
      </c>
      <c r="BO85">
        <v>-2274.079555915089</v>
      </c>
      <c r="BP85">
        <v>-2089.790646993918</v>
      </c>
      <c r="BQ85">
        <v>-1905.5080889397052</v>
      </c>
      <c r="BR85">
        <v>-1719.604183418535</v>
      </c>
      <c r="BS85">
        <v>-1549.9338732681701</v>
      </c>
      <c r="BT85">
        <v>-1411.7257002956376</v>
      </c>
      <c r="BU85">
        <v>-1293.0285164554814</v>
      </c>
      <c r="BV85">
        <v>-1168.0097951150267</v>
      </c>
      <c r="BW85">
        <v>-1024.3145885605577</v>
      </c>
      <c r="BX85">
        <v>-902.8844245950692</v>
      </c>
      <c r="BY85">
        <v>-793.0417638065016</v>
      </c>
      <c r="BZ85">
        <v>-693.000049584242</v>
      </c>
      <c r="CA85">
        <v>-615.8190892716812</v>
      </c>
      <c r="CB85">
        <v>-561.2502464273891</v>
      </c>
      <c r="CC85">
        <v>-515.2206349577675</v>
      </c>
      <c r="CD85">
        <v>-477.1575221334575</v>
      </c>
      <c r="CE85">
        <v>-441.06675764587703</v>
      </c>
      <c r="CF85">
        <v>-401.7637823857825</v>
      </c>
      <c r="CG85">
        <v>-362.00088888757585</v>
      </c>
      <c r="CH85">
        <v>-324.7643125303527</v>
      </c>
      <c r="CI85">
        <v>-283.8097308090003</v>
      </c>
      <c r="CJ85">
        <v>-242.9121596656324</v>
      </c>
      <c r="CK85">
        <v>-202.13899045895297</v>
      </c>
      <c r="CL85">
        <v>-161.17620457219317</v>
      </c>
      <c r="CM85">
        <v>-119.80766179544737</v>
      </c>
      <c r="CN85">
        <v>-77.00634322553373</v>
      </c>
      <c r="CR85">
        <v>-77.00634322553373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</row>
    <row r="86" spans="1:106" ht="12.75">
      <c r="A86" t="s">
        <v>71</v>
      </c>
      <c r="B86">
        <v>267418</v>
      </c>
      <c r="C86">
        <v>323231</v>
      </c>
      <c r="D86">
        <v>322330</v>
      </c>
      <c r="E86">
        <v>323815</v>
      </c>
      <c r="F86">
        <v>321599</v>
      </c>
      <c r="G86">
        <v>325868</v>
      </c>
      <c r="H86">
        <v>320087</v>
      </c>
      <c r="I86">
        <v>318426</v>
      </c>
      <c r="J86">
        <v>334835</v>
      </c>
      <c r="K86">
        <v>310556</v>
      </c>
      <c r="L86">
        <v>341036</v>
      </c>
      <c r="M86">
        <v>308730</v>
      </c>
      <c r="N86">
        <v>300376</v>
      </c>
      <c r="O86">
        <v>337531</v>
      </c>
      <c r="P86">
        <v>363080</v>
      </c>
      <c r="Q86">
        <v>374614</v>
      </c>
      <c r="R86">
        <v>394826</v>
      </c>
      <c r="S86">
        <v>404937</v>
      </c>
      <c r="T86">
        <v>399977</v>
      </c>
      <c r="U86">
        <v>409145</v>
      </c>
      <c r="V86">
        <v>397261</v>
      </c>
      <c r="W86">
        <v>378330</v>
      </c>
      <c r="X86">
        <v>412291</v>
      </c>
      <c r="Y86">
        <v>355887</v>
      </c>
      <c r="Z86">
        <v>350873</v>
      </c>
      <c r="AA86">
        <v>350730</v>
      </c>
      <c r="AB86">
        <v>351273</v>
      </c>
      <c r="AC86">
        <v>363230</v>
      </c>
      <c r="AD86">
        <v>374350</v>
      </c>
      <c r="AE86">
        <v>376961</v>
      </c>
      <c r="AF86">
        <v>377039</v>
      </c>
      <c r="AG86">
        <v>360845</v>
      </c>
      <c r="AH86">
        <v>388172</v>
      </c>
      <c r="AI86">
        <v>383739</v>
      </c>
      <c r="AJ86">
        <v>390967</v>
      </c>
      <c r="AK86">
        <v>396959</v>
      </c>
      <c r="AL86">
        <v>391871</v>
      </c>
      <c r="AM86">
        <v>387104</v>
      </c>
      <c r="AN86">
        <v>383564</v>
      </c>
      <c r="AO86">
        <v>380722</v>
      </c>
      <c r="AP86">
        <v>368784</v>
      </c>
      <c r="AQ86">
        <v>350285</v>
      </c>
      <c r="AR86">
        <v>362416</v>
      </c>
      <c r="AS86">
        <v>354470</v>
      </c>
      <c r="AT86">
        <v>335908</v>
      </c>
      <c r="AU86">
        <v>323564</v>
      </c>
      <c r="AV86">
        <v>317185</v>
      </c>
      <c r="AW86">
        <v>321550</v>
      </c>
      <c r="AX86">
        <v>271589</v>
      </c>
      <c r="AY86">
        <v>253288</v>
      </c>
      <c r="AZ86">
        <v>222871</v>
      </c>
      <c r="BA86">
        <v>196492</v>
      </c>
      <c r="BB86">
        <v>160216</v>
      </c>
      <c r="BC86">
        <v>144302</v>
      </c>
      <c r="BD86">
        <v>168973</v>
      </c>
      <c r="BE86">
        <v>172736</v>
      </c>
      <c r="BF86">
        <v>169853</v>
      </c>
      <c r="BG86">
        <v>171908</v>
      </c>
      <c r="BH86">
        <v>171593</v>
      </c>
      <c r="BI86">
        <v>163454</v>
      </c>
      <c r="BJ86">
        <v>153542</v>
      </c>
      <c r="BK86">
        <v>151656</v>
      </c>
      <c r="BL86">
        <v>143151</v>
      </c>
      <c r="BM86">
        <v>142075</v>
      </c>
      <c r="BN86">
        <v>137393</v>
      </c>
      <c r="BO86">
        <v>132450</v>
      </c>
      <c r="BP86">
        <v>132475</v>
      </c>
      <c r="BQ86">
        <v>135670</v>
      </c>
      <c r="BR86">
        <v>135352</v>
      </c>
      <c r="BS86">
        <v>129248</v>
      </c>
      <c r="BT86">
        <v>124105</v>
      </c>
      <c r="BU86">
        <v>116277</v>
      </c>
      <c r="BV86">
        <v>110776</v>
      </c>
      <c r="BW86">
        <v>101656</v>
      </c>
      <c r="BX86">
        <v>88494</v>
      </c>
      <c r="BY86">
        <v>78882</v>
      </c>
      <c r="BZ86">
        <v>75713</v>
      </c>
      <c r="CA86">
        <v>70401</v>
      </c>
      <c r="CB86">
        <v>58116</v>
      </c>
      <c r="CC86">
        <v>49230</v>
      </c>
      <c r="CD86">
        <v>42814</v>
      </c>
      <c r="CE86">
        <v>38697</v>
      </c>
      <c r="CF86">
        <v>31577</v>
      </c>
      <c r="CG86">
        <v>28122</v>
      </c>
      <c r="CH86">
        <v>25455</v>
      </c>
      <c r="CI86">
        <v>21674</v>
      </c>
      <c r="CJ86">
        <v>19760</v>
      </c>
      <c r="CK86">
        <v>13597</v>
      </c>
      <c r="CL86">
        <v>10802</v>
      </c>
      <c r="CM86">
        <v>8452</v>
      </c>
      <c r="CN86">
        <v>23396</v>
      </c>
      <c r="CP86" s="3">
        <v>6866.579044204</v>
      </c>
      <c r="CR86">
        <v>23396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</row>
    <row r="87" spans="1:106" ht="12.75">
      <c r="A87" t="s">
        <v>104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P87" s="3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</row>
    <row r="88" spans="1:94" s="10" customFormat="1" ht="12.75">
      <c r="A88" s="10" t="s">
        <v>83</v>
      </c>
      <c r="B88" s="10">
        <v>14016.243073395486</v>
      </c>
      <c r="C88" s="10">
        <v>14842.667109946464</v>
      </c>
      <c r="D88" s="10">
        <v>15655.638845716374</v>
      </c>
      <c r="E88" s="10">
        <v>16392.50349908894</v>
      </c>
      <c r="F88" s="10">
        <v>17118.67540707351</v>
      </c>
      <c r="G88" s="10">
        <v>17784.777671588363</v>
      </c>
      <c r="H88" s="10">
        <v>18364.55869822664</v>
      </c>
      <c r="I88" s="10">
        <v>19082.97588791254</v>
      </c>
      <c r="J88" s="10">
        <v>20007.812498333024</v>
      </c>
      <c r="K88" s="10">
        <v>21223.60721723488</v>
      </c>
      <c r="L88" s="10">
        <v>23011.30390366648</v>
      </c>
      <c r="M88" s="10">
        <v>25371.716823527648</v>
      </c>
      <c r="N88" s="10">
        <v>28971.728683817266</v>
      </c>
      <c r="O88" s="10">
        <v>34160.51557745224</v>
      </c>
      <c r="P88" s="10">
        <v>41245.526096744936</v>
      </c>
      <c r="Q88" s="10">
        <v>50272.500001296416</v>
      </c>
      <c r="R88" s="10">
        <v>59914.119592805975</v>
      </c>
      <c r="S88" s="10">
        <v>69236.68460390992</v>
      </c>
      <c r="T88" s="10">
        <v>78759.72388553627</v>
      </c>
      <c r="U88" s="10">
        <v>88432.19770081733</v>
      </c>
      <c r="V88" s="10">
        <v>97853.38422804236</v>
      </c>
      <c r="W88" s="10">
        <v>108512.21238388303</v>
      </c>
      <c r="X88" s="10">
        <v>118738.69498651955</v>
      </c>
      <c r="Y88" s="10">
        <v>126458.8111840235</v>
      </c>
      <c r="Z88" s="10">
        <v>132471.81973776952</v>
      </c>
      <c r="AA88" s="10">
        <v>137077.90669134998</v>
      </c>
      <c r="AB88" s="10">
        <v>140068.23625589043</v>
      </c>
      <c r="AC88" s="10">
        <v>143589.17132927375</v>
      </c>
      <c r="AD88" s="10">
        <v>146991.68491294235</v>
      </c>
      <c r="AE88" s="10">
        <v>150080.55252309208</v>
      </c>
      <c r="AF88" s="10">
        <v>155274.94952014173</v>
      </c>
      <c r="AG88" s="10">
        <v>160988.94765765633</v>
      </c>
      <c r="AH88" s="10">
        <v>164254.49975641727</v>
      </c>
      <c r="AI88" s="10">
        <v>166858.90305916645</v>
      </c>
      <c r="AJ88" s="10">
        <v>168727.6931633365</v>
      </c>
      <c r="AK88" s="10">
        <v>168987.0357640667</v>
      </c>
      <c r="AL88" s="10">
        <v>170030.6164564116</v>
      </c>
      <c r="AM88" s="10">
        <v>171353.1904808542</v>
      </c>
      <c r="AN88" s="10">
        <v>173263.99996251176</v>
      </c>
      <c r="AO88" s="10">
        <v>176206.91764287808</v>
      </c>
      <c r="AP88" s="10">
        <v>177040.67978671534</v>
      </c>
      <c r="AQ88" s="10">
        <v>176317.86817286766</v>
      </c>
      <c r="AR88" s="10">
        <v>177831.14491440283</v>
      </c>
      <c r="AS88" s="10">
        <v>177323.045317424</v>
      </c>
      <c r="AT88" s="10">
        <v>176111.91981024243</v>
      </c>
      <c r="AU88" s="10">
        <v>172668.67325961773</v>
      </c>
      <c r="AV88" s="10">
        <v>166482.9608080001</v>
      </c>
      <c r="AW88" s="10">
        <v>160434.0782950688</v>
      </c>
      <c r="AX88" s="10">
        <v>153261.0134481354</v>
      </c>
      <c r="AY88" s="10">
        <v>145460.0593049498</v>
      </c>
      <c r="AZ88" s="10">
        <v>136886.99144070238</v>
      </c>
      <c r="BA88" s="10">
        <v>128292.13982700747</v>
      </c>
      <c r="BB88" s="10">
        <v>119842.01977796962</v>
      </c>
      <c r="BC88" s="10">
        <v>112255.57424847657</v>
      </c>
      <c r="BD88" s="10">
        <v>105507.03244668251</v>
      </c>
      <c r="BE88" s="10">
        <v>99173.54018835539</v>
      </c>
      <c r="BF88" s="10">
        <v>93634.68817938452</v>
      </c>
      <c r="BG88" s="10">
        <v>89746.18726166568</v>
      </c>
      <c r="BH88" s="10">
        <v>87277.38710591182</v>
      </c>
      <c r="BI88" s="10">
        <v>85119.99049351504</v>
      </c>
      <c r="BJ88" s="10">
        <v>82749.93970201752</v>
      </c>
      <c r="BK88" s="10">
        <v>80284.8896248277</v>
      </c>
      <c r="BL88" s="10">
        <v>77828.06389936298</v>
      </c>
      <c r="BM88" s="10">
        <v>75566.11670379338</v>
      </c>
      <c r="BN88" s="10">
        <v>73442.10334313552</v>
      </c>
      <c r="BO88" s="10">
        <v>72450.36239358992</v>
      </c>
      <c r="BP88" s="10">
        <v>71236.58524785413</v>
      </c>
      <c r="BQ88" s="10">
        <v>69606.02626358623</v>
      </c>
      <c r="BR88" s="10">
        <v>68281.77896487343</v>
      </c>
      <c r="BS88" s="10">
        <v>66992.03847253505</v>
      </c>
      <c r="BT88" s="10">
        <v>66068.18794018694</v>
      </c>
      <c r="BU88" s="10">
        <v>65681.96273402689</v>
      </c>
      <c r="BV88" s="10">
        <v>65898.50813042698</v>
      </c>
      <c r="BW88" s="10">
        <v>66217.72761792898</v>
      </c>
      <c r="BX88" s="10">
        <v>66502.56744003303</v>
      </c>
      <c r="BY88" s="10">
        <v>64831.85114228711</v>
      </c>
      <c r="BZ88" s="10">
        <v>62702.99597753261</v>
      </c>
      <c r="CA88" s="10">
        <v>60869.734395576386</v>
      </c>
      <c r="CB88" s="10">
        <v>59312.880693708226</v>
      </c>
      <c r="CC88" s="10">
        <v>57348.75715941469</v>
      </c>
      <c r="CD88" s="10">
        <v>55322.00059501314</v>
      </c>
      <c r="CE88" s="10">
        <v>53171.625370540976</v>
      </c>
      <c r="CF88" s="10">
        <v>50859.32813440407</v>
      </c>
      <c r="CG88" s="10">
        <v>48370.43430793959</v>
      </c>
      <c r="CH88" s="10">
        <v>45384.97253762875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P88" s="11">
        <v>2276.410155450413</v>
      </c>
    </row>
    <row r="89" spans="1:94" ht="12.75">
      <c r="A89" t="s">
        <v>74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2.35E-10</v>
      </c>
      <c r="P89" s="14">
        <v>8.1491168</v>
      </c>
      <c r="Q89" s="14">
        <v>32.734709</v>
      </c>
      <c r="R89" s="14">
        <v>63.550978</v>
      </c>
      <c r="S89" s="14">
        <v>136.10886</v>
      </c>
      <c r="T89" s="14">
        <v>334.20514</v>
      </c>
      <c r="U89" s="14">
        <v>584.59582</v>
      </c>
      <c r="V89" s="14">
        <v>927.64096</v>
      </c>
      <c r="W89" s="14">
        <v>1546.2737</v>
      </c>
      <c r="X89" s="14">
        <v>2322.8285</v>
      </c>
      <c r="Y89" s="14">
        <v>3132.1827</v>
      </c>
      <c r="Z89" s="14">
        <v>4345.4762</v>
      </c>
      <c r="AA89" s="14">
        <v>6329.5927</v>
      </c>
      <c r="AB89" s="14">
        <v>8870.5468</v>
      </c>
      <c r="AC89" s="14">
        <v>11682.561</v>
      </c>
      <c r="AD89" s="14">
        <v>14790.378</v>
      </c>
      <c r="AE89" s="14">
        <v>17851.739</v>
      </c>
      <c r="AF89" s="14">
        <v>20282.064</v>
      </c>
      <c r="AG89" s="14">
        <v>22533.908</v>
      </c>
      <c r="AH89" s="14">
        <v>24635.639</v>
      </c>
      <c r="AI89" s="14">
        <v>26201.759</v>
      </c>
      <c r="AJ89" s="14">
        <v>27216.291</v>
      </c>
      <c r="AK89" s="14">
        <v>28188.738</v>
      </c>
      <c r="AL89" s="14">
        <v>29177.965</v>
      </c>
      <c r="AM89" s="14">
        <v>30414.024</v>
      </c>
      <c r="AN89" s="14">
        <v>32001.967</v>
      </c>
      <c r="AO89" s="14">
        <v>32073.693</v>
      </c>
      <c r="AP89" s="14">
        <v>31157.982</v>
      </c>
      <c r="AQ89" s="14">
        <v>30410.946</v>
      </c>
      <c r="AR89" s="14">
        <v>29368.12</v>
      </c>
      <c r="AS89" s="14">
        <v>28718.433</v>
      </c>
      <c r="AT89" s="14">
        <v>28431.798</v>
      </c>
      <c r="AU89" s="14">
        <v>27392.304</v>
      </c>
      <c r="AV89" s="14">
        <v>26691.678</v>
      </c>
      <c r="AW89" s="14">
        <v>26356.616</v>
      </c>
      <c r="AX89" s="14">
        <v>26400.369</v>
      </c>
      <c r="AY89" s="14">
        <v>25952.946</v>
      </c>
      <c r="AZ89" s="14">
        <v>25212.816</v>
      </c>
      <c r="BA89" s="14">
        <v>24224.96</v>
      </c>
      <c r="BB89" s="14">
        <v>22860.583</v>
      </c>
      <c r="BC89" s="14">
        <v>21203.383</v>
      </c>
      <c r="BD89" s="14">
        <v>19051.673</v>
      </c>
      <c r="BE89" s="14">
        <v>16852.862</v>
      </c>
      <c r="BF89" s="14">
        <v>14708.816</v>
      </c>
      <c r="BG89" s="14">
        <v>12673.041</v>
      </c>
      <c r="BH89" s="14">
        <v>10766.669</v>
      </c>
      <c r="BI89" s="14">
        <v>9142.9161</v>
      </c>
      <c r="BJ89" s="14">
        <v>7960.8216</v>
      </c>
      <c r="BK89" s="14">
        <v>7024.745</v>
      </c>
      <c r="BL89" s="14">
        <v>6200.9633</v>
      </c>
      <c r="BM89" s="14">
        <v>5569.0212</v>
      </c>
      <c r="BN89" s="14">
        <v>5146.8242</v>
      </c>
      <c r="BO89" s="14">
        <v>4742.4222</v>
      </c>
      <c r="BP89" s="14">
        <v>4420.0516</v>
      </c>
      <c r="BQ89" s="14">
        <v>4129.5909</v>
      </c>
      <c r="BR89" s="14">
        <v>3826.6814</v>
      </c>
      <c r="BS89" s="14">
        <v>3486.147</v>
      </c>
      <c r="BT89" s="14">
        <v>3146.0991</v>
      </c>
      <c r="BU89" s="14">
        <v>2788.0576</v>
      </c>
      <c r="BV89" s="14">
        <v>2490.3807</v>
      </c>
      <c r="BW89" s="14">
        <v>2208.0593</v>
      </c>
      <c r="BX89" s="14">
        <v>1972.0138</v>
      </c>
      <c r="BY89" s="14">
        <v>1649.6745</v>
      </c>
      <c r="BZ89" s="14">
        <v>1335.1729</v>
      </c>
      <c r="CA89" s="14">
        <v>1108.8678</v>
      </c>
      <c r="CB89" s="14">
        <v>891.27263</v>
      </c>
      <c r="CC89" s="14">
        <v>663.00504</v>
      </c>
      <c r="CD89" s="14">
        <v>495.62023</v>
      </c>
      <c r="CE89" s="14">
        <v>396.2096</v>
      </c>
      <c r="CF89" s="14">
        <v>312.68996</v>
      </c>
      <c r="CG89" s="14">
        <v>228.22355</v>
      </c>
      <c r="CH89" s="14">
        <v>158.83779</v>
      </c>
      <c r="CI89" s="14">
        <v>80.453322</v>
      </c>
      <c r="CJ89" s="14">
        <v>1.7883307</v>
      </c>
      <c r="CK89" s="14">
        <v>0</v>
      </c>
      <c r="CL89" s="14">
        <v>0</v>
      </c>
      <c r="CM89" s="14">
        <v>0</v>
      </c>
      <c r="CN89" s="14">
        <v>0</v>
      </c>
      <c r="CP89" s="3">
        <v>264.35771596712806</v>
      </c>
    </row>
    <row r="90" spans="1:94" ht="12.75">
      <c r="A90" t="s">
        <v>105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1.1807359096894836E-11</v>
      </c>
      <c r="P90" s="14">
        <v>0.44043732122900603</v>
      </c>
      <c r="Q90" s="14">
        <v>1.8254238964038718</v>
      </c>
      <c r="R90" s="14">
        <v>3.735074129953244</v>
      </c>
      <c r="S90" s="14">
        <v>8.204367409938174</v>
      </c>
      <c r="T90" s="14">
        <v>19.898456358157098</v>
      </c>
      <c r="U90" s="14">
        <v>35.60444309733262</v>
      </c>
      <c r="V90" s="14">
        <v>54.85637324497676</v>
      </c>
      <c r="W90" s="14">
        <v>87.08199960040959</v>
      </c>
      <c r="X90" s="14">
        <v>142.55821335716772</v>
      </c>
      <c r="Y90" s="14">
        <v>165.93211696051887</v>
      </c>
      <c r="Z90" s="14">
        <v>226.96483210519892</v>
      </c>
      <c r="AA90" s="14">
        <v>330.4607796916622</v>
      </c>
      <c r="AB90" s="14">
        <v>463.8380845439024</v>
      </c>
      <c r="AC90" s="14">
        <v>631.6711053424833</v>
      </c>
      <c r="AD90" s="14">
        <v>824.191923068864</v>
      </c>
      <c r="AE90" s="14">
        <v>1001.7242623744221</v>
      </c>
      <c r="AF90" s="14">
        <v>1138.3338933719588</v>
      </c>
      <c r="AG90" s="14">
        <v>1210.398709764699</v>
      </c>
      <c r="AH90" s="14">
        <v>1423.5059278409415</v>
      </c>
      <c r="AI90" s="14">
        <v>1496.7098971569644</v>
      </c>
      <c r="AJ90" s="14">
        <v>1583.9456842417624</v>
      </c>
      <c r="AK90" s="14">
        <v>1665.6836746206127</v>
      </c>
      <c r="AL90" s="14">
        <v>1702.0384524142085</v>
      </c>
      <c r="AM90" s="14">
        <v>1752.5595613880366</v>
      </c>
      <c r="AN90" s="14">
        <v>1827.1986063921242</v>
      </c>
      <c r="AO90" s="14">
        <v>1817.7250172897182</v>
      </c>
      <c r="AP90" s="14">
        <v>1710.4588715515426</v>
      </c>
      <c r="AQ90" s="14">
        <v>1585.7061609277957</v>
      </c>
      <c r="AR90" s="14">
        <v>1584.3632202847095</v>
      </c>
      <c r="AS90" s="14">
        <v>1515.3448166866092</v>
      </c>
      <c r="AT90" s="14">
        <v>1421.6605601346103</v>
      </c>
      <c r="AU90" s="14">
        <v>1319.3499403183557</v>
      </c>
      <c r="AV90" s="14">
        <v>1260.2588653659268</v>
      </c>
      <c r="AW90" s="14">
        <v>1261.5643454798756</v>
      </c>
      <c r="AX90" s="14">
        <v>1067.3169742475102</v>
      </c>
      <c r="AY90" s="14">
        <v>978.5263414051086</v>
      </c>
      <c r="AZ90" s="14">
        <v>836.4618909612491</v>
      </c>
      <c r="BA90" s="14">
        <v>708.5641658858552</v>
      </c>
      <c r="BB90" s="14">
        <v>545.210774532363</v>
      </c>
      <c r="BC90" s="14">
        <v>455.45843737043185</v>
      </c>
      <c r="BD90" s="14">
        <v>479.20537068129147</v>
      </c>
      <c r="BE90" s="14">
        <v>433.33898961544304</v>
      </c>
      <c r="BF90" s="14">
        <v>371.89657642570234</v>
      </c>
      <c r="BG90" s="14">
        <v>324.3009126623486</v>
      </c>
      <c r="BH90" s="14">
        <v>275.0123341765926</v>
      </c>
      <c r="BI90" s="14">
        <v>222.4597940012224</v>
      </c>
      <c r="BJ90" s="14">
        <v>181.95178822082056</v>
      </c>
      <c r="BK90" s="14">
        <v>158.58474354379166</v>
      </c>
      <c r="BL90" s="14">
        <v>132.13710587492685</v>
      </c>
      <c r="BM90" s="14">
        <v>117.77897735684184</v>
      </c>
      <c r="BN90" s="14">
        <v>105.26286447333224</v>
      </c>
      <c r="BO90" s="14">
        <v>93.50254262854057</v>
      </c>
      <c r="BP90" s="14">
        <v>87.16306850300847</v>
      </c>
      <c r="BQ90" s="14">
        <v>83.39924104354473</v>
      </c>
      <c r="BR90" s="14">
        <v>77.1006831498562</v>
      </c>
      <c r="BS90" s="14">
        <v>67.07192496379035</v>
      </c>
      <c r="BT90" s="14">
        <v>58.12097895220644</v>
      </c>
      <c r="BU90" s="14">
        <v>48.25772045778737</v>
      </c>
      <c r="BV90" s="14">
        <v>41.066024739295344</v>
      </c>
      <c r="BW90" s="14">
        <v>33.41296323837811</v>
      </c>
      <c r="BX90" s="14">
        <v>25.977360364573116</v>
      </c>
      <c r="BY90" s="14">
        <v>19.370793789184308</v>
      </c>
      <c r="BZ90" s="14">
        <v>15.048014702547814</v>
      </c>
      <c r="CA90" s="14">
        <v>11.62063455307402</v>
      </c>
      <c r="CB90" s="14">
        <v>7.710410997241609</v>
      </c>
      <c r="CC90" s="14">
        <v>4.858675660832933</v>
      </c>
      <c r="CD90" s="14">
        <v>3.1586832171051675</v>
      </c>
      <c r="CE90" s="14">
        <v>2.2823042283097443</v>
      </c>
      <c r="CF90" s="14">
        <v>1.4697925689101012</v>
      </c>
      <c r="CG90" s="14">
        <v>0.9553838677453843</v>
      </c>
      <c r="CH90" s="14">
        <v>0.601863741340347</v>
      </c>
      <c r="CI90" s="14">
        <v>0.25956987834448336</v>
      </c>
      <c r="CJ90" s="14">
        <v>0.005260245525323724</v>
      </c>
      <c r="CK90" s="14">
        <v>0</v>
      </c>
      <c r="CL90" s="14">
        <v>0</v>
      </c>
      <c r="CM90" s="14">
        <v>0</v>
      </c>
      <c r="CN90" s="14">
        <v>0</v>
      </c>
      <c r="CP90" s="3">
        <v>13.052610310948817</v>
      </c>
    </row>
    <row r="91" spans="1:94" ht="12.75">
      <c r="A91" t="s">
        <v>75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1.5763082811022253</v>
      </c>
      <c r="N91" s="14">
        <v>40.80745723577157</v>
      </c>
      <c r="O91" s="14">
        <v>103.83308103093258</v>
      </c>
      <c r="P91" s="14">
        <v>185.46018781439244</v>
      </c>
      <c r="Q91" s="14">
        <v>233.0499626251579</v>
      </c>
      <c r="R91" s="14">
        <v>418.88954520500266</v>
      </c>
      <c r="S91" s="14">
        <v>941.4414689947841</v>
      </c>
      <c r="T91" s="14">
        <v>2739.166615220109</v>
      </c>
      <c r="U91" s="14">
        <v>5460.267698796145</v>
      </c>
      <c r="V91" s="14">
        <v>9227.711781544816</v>
      </c>
      <c r="W91" s="14">
        <v>15373.117587861283</v>
      </c>
      <c r="X91" s="14">
        <v>21947.037434589245</v>
      </c>
      <c r="Y91" s="14">
        <v>27312.832125765413</v>
      </c>
      <c r="Z91" s="14">
        <v>33944.27785843102</v>
      </c>
      <c r="AA91" s="14">
        <v>42466.98336025577</v>
      </c>
      <c r="AB91" s="14">
        <v>52511.520480601546</v>
      </c>
      <c r="AC91" s="14">
        <v>67036.09081906514</v>
      </c>
      <c r="AD91" s="14">
        <v>80310.25737819876</v>
      </c>
      <c r="AE91" s="14">
        <v>88322.51954565383</v>
      </c>
      <c r="AF91" s="14">
        <v>94529.37392596711</v>
      </c>
      <c r="AG91" s="14">
        <v>97620.02786885796</v>
      </c>
      <c r="AH91" s="14">
        <v>98823.1596376827</v>
      </c>
      <c r="AI91" s="14">
        <v>104535.78830940516</v>
      </c>
      <c r="AJ91" s="14">
        <v>111090.94733467375</v>
      </c>
      <c r="AK91" s="14">
        <v>116604.23912860289</v>
      </c>
      <c r="AL91" s="14">
        <v>125276.8158711767</v>
      </c>
      <c r="AM91" s="14">
        <v>132060.84418165445</v>
      </c>
      <c r="AN91" s="14">
        <v>133748.5438379666</v>
      </c>
      <c r="AO91" s="14">
        <v>140300.95395779778</v>
      </c>
      <c r="AP91" s="14">
        <v>153013.18926741736</v>
      </c>
      <c r="AQ91" s="14">
        <v>161998.37153633274</v>
      </c>
      <c r="AR91" s="14">
        <v>169423.95772382803</v>
      </c>
      <c r="AS91" s="14">
        <v>172176.5466945179</v>
      </c>
      <c r="AT91" s="14">
        <v>176511.4697761042</v>
      </c>
      <c r="AU91" s="14">
        <v>187061.2465528267</v>
      </c>
      <c r="AV91" s="14">
        <v>195009.4134084996</v>
      </c>
      <c r="AW91" s="14">
        <v>201277.7974555201</v>
      </c>
      <c r="AX91" s="14">
        <v>214450.634778722</v>
      </c>
      <c r="AY91" s="14">
        <v>221819.5751881705</v>
      </c>
      <c r="AZ91" s="14">
        <v>222794.13088836605</v>
      </c>
      <c r="BA91" s="14">
        <v>218867.97462683075</v>
      </c>
      <c r="BB91" s="14">
        <v>210324.32613078022</v>
      </c>
      <c r="BC91" s="14">
        <v>202301.23785741083</v>
      </c>
      <c r="BD91" s="14">
        <v>191731.93927057376</v>
      </c>
      <c r="BE91" s="14">
        <v>183476.2798526728</v>
      </c>
      <c r="BF91" s="14">
        <v>173664.5933489114</v>
      </c>
      <c r="BG91" s="14">
        <v>165177.95257012357</v>
      </c>
      <c r="BH91" s="14">
        <v>156304.8111053277</v>
      </c>
      <c r="BI91" s="14">
        <v>148085.09362602085</v>
      </c>
      <c r="BJ91" s="14">
        <v>140366.3916517352</v>
      </c>
      <c r="BK91" s="14">
        <v>132895.82420826584</v>
      </c>
      <c r="BL91" s="14">
        <v>126068.3402843318</v>
      </c>
      <c r="BM91" s="14">
        <v>122329.87012304427</v>
      </c>
      <c r="BN91" s="14">
        <v>121808.93879812908</v>
      </c>
      <c r="BO91" s="14">
        <v>122065.7094735279</v>
      </c>
      <c r="BP91" s="14">
        <v>121565.90348689914</v>
      </c>
      <c r="BQ91" s="14">
        <v>120325.97303728569</v>
      </c>
      <c r="BR91" s="14">
        <v>118188.1492786168</v>
      </c>
      <c r="BS91" s="14">
        <v>115953.028011991</v>
      </c>
      <c r="BT91" s="14">
        <v>113052.45629858757</v>
      </c>
      <c r="BU91" s="14">
        <v>113582.09707223027</v>
      </c>
      <c r="BV91" s="14">
        <v>113002.31626340932</v>
      </c>
      <c r="BW91" s="14">
        <v>111315.7940549262</v>
      </c>
      <c r="BX91" s="14">
        <v>110324.6716179612</v>
      </c>
      <c r="BY91" s="14">
        <v>108948.45043676127</v>
      </c>
      <c r="BZ91" s="14">
        <v>108597.6717769123</v>
      </c>
      <c r="CA91" s="14">
        <v>109433.11453593899</v>
      </c>
      <c r="CB91" s="14">
        <v>111221.38747918763</v>
      </c>
      <c r="CC91" s="14">
        <v>113057.27604612116</v>
      </c>
      <c r="CD91" s="14">
        <v>114309.85604225572</v>
      </c>
      <c r="CE91" s="14">
        <v>108977.0115642559</v>
      </c>
      <c r="CF91" s="14">
        <v>102450.6977200438</v>
      </c>
      <c r="CG91" s="14">
        <v>96886.67487626738</v>
      </c>
      <c r="CH91" s="14">
        <v>91941.2886196696</v>
      </c>
      <c r="CI91" s="14">
        <v>85848.02817504799</v>
      </c>
      <c r="CJ91" s="14">
        <v>79497.00744907005</v>
      </c>
      <c r="CK91" s="14">
        <v>72706.51462930534</v>
      </c>
      <c r="CL91" s="14">
        <v>65391.92466186334</v>
      </c>
      <c r="CM91" s="14">
        <v>57530.09634447019</v>
      </c>
      <c r="CN91" s="14">
        <v>48088.05057336738</v>
      </c>
      <c r="CP91" s="3">
        <v>1829.2493369751314</v>
      </c>
    </row>
    <row r="92" spans="1:94" ht="12.75">
      <c r="A92" t="s">
        <v>76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0.5139929151853855</v>
      </c>
      <c r="O92" s="14">
        <v>3.322282077321533</v>
      </c>
      <c r="P92" s="14">
        <v>6.371874434444041</v>
      </c>
      <c r="Q92" s="14">
        <v>7.136123456359415</v>
      </c>
      <c r="R92" s="14">
        <v>9.726335284063978</v>
      </c>
      <c r="S92" s="14">
        <v>17.65138426835716</v>
      </c>
      <c r="T92" s="14">
        <v>44.96975706261565</v>
      </c>
      <c r="U92" s="14">
        <v>112.49510944243696</v>
      </c>
      <c r="V92" s="14">
        <v>269.20119155787137</v>
      </c>
      <c r="W92" s="14">
        <v>482.4232682027994</v>
      </c>
      <c r="X92" s="14">
        <v>729.3127025041343</v>
      </c>
      <c r="Y92" s="14">
        <v>1113.9371036290845</v>
      </c>
      <c r="Z92" s="14">
        <v>1578.2409417553577</v>
      </c>
      <c r="AA92" s="14">
        <v>2190.5196089467313</v>
      </c>
      <c r="AB92" s="14">
        <v>3106.260479830041</v>
      </c>
      <c r="AC92" s="14">
        <v>4283.199093516671</v>
      </c>
      <c r="AD92" s="14">
        <v>5648.199502643996</v>
      </c>
      <c r="AE92" s="14">
        <v>7324.023015661701</v>
      </c>
      <c r="AF92" s="14">
        <v>9023.97324887197</v>
      </c>
      <c r="AG92" s="14">
        <v>10445.040858050168</v>
      </c>
      <c r="AH92" s="14">
        <v>11448.188693848262</v>
      </c>
      <c r="AI92" s="14">
        <v>11899.216060887486</v>
      </c>
      <c r="AJ92" s="14">
        <v>12767.78317937621</v>
      </c>
      <c r="AK92" s="14">
        <v>14386.349016538303</v>
      </c>
      <c r="AL92" s="14">
        <v>16576.42941981114</v>
      </c>
      <c r="AM92" s="14">
        <v>18613.527634011964</v>
      </c>
      <c r="AN92" s="14">
        <v>19169.869876458906</v>
      </c>
      <c r="AO92" s="14">
        <v>19180.399910363878</v>
      </c>
      <c r="AP92" s="14">
        <v>19669.803262526384</v>
      </c>
      <c r="AQ92" s="14">
        <v>20543.680304930705</v>
      </c>
      <c r="AR92" s="14">
        <v>21708.448560543053</v>
      </c>
      <c r="AS92" s="14">
        <v>22402.571076526572</v>
      </c>
      <c r="AT92" s="14">
        <v>22607.300104304795</v>
      </c>
      <c r="AU92" s="14">
        <v>22585.089587590184</v>
      </c>
      <c r="AV92" s="14">
        <v>22390.447234797888</v>
      </c>
      <c r="AW92" s="14">
        <v>22248.153941257577</v>
      </c>
      <c r="AX92" s="14">
        <v>21975.588922243976</v>
      </c>
      <c r="AY92" s="14">
        <v>21097.537868470725</v>
      </c>
      <c r="AZ92" s="14">
        <v>20302.593250013157</v>
      </c>
      <c r="BA92" s="14">
        <v>19588.17278670347</v>
      </c>
      <c r="BB92" s="14">
        <v>18978.625397349406</v>
      </c>
      <c r="BC92" s="14">
        <v>18324.350672736797</v>
      </c>
      <c r="BD92" s="14">
        <v>17698.960729783943</v>
      </c>
      <c r="BE92" s="14">
        <v>16795.874952598697</v>
      </c>
      <c r="BF92" s="14">
        <v>15738.916115258213</v>
      </c>
      <c r="BG92" s="14">
        <v>14563.60640431675</v>
      </c>
      <c r="BH92" s="14">
        <v>13251.439997727439</v>
      </c>
      <c r="BI92" s="14">
        <v>11824.04959197434</v>
      </c>
      <c r="BJ92" s="14">
        <v>10339.26341496462</v>
      </c>
      <c r="BK92" s="14">
        <v>8979.5807690031</v>
      </c>
      <c r="BL92" s="14">
        <v>7903.358142377114</v>
      </c>
      <c r="BM92" s="14">
        <v>7150.419445297994</v>
      </c>
      <c r="BN92" s="14">
        <v>6549.298990339504</v>
      </c>
      <c r="BO92" s="14">
        <v>5895.73914304717</v>
      </c>
      <c r="BP92" s="14">
        <v>5241.909334820528</v>
      </c>
      <c r="BQ92" s="14">
        <v>4617.801654390079</v>
      </c>
      <c r="BR92" s="14">
        <v>4086.3200624680667</v>
      </c>
      <c r="BS92" s="14">
        <v>3622.5370931983166</v>
      </c>
      <c r="BT92" s="14">
        <v>3275.5164331778333</v>
      </c>
      <c r="BU92" s="14">
        <v>2956.9662686140705</v>
      </c>
      <c r="BV92" s="14">
        <v>2561.5363696000245</v>
      </c>
      <c r="BW92" s="14">
        <v>2267.5361409089187</v>
      </c>
      <c r="BX92" s="14">
        <v>1940.7320765253576</v>
      </c>
      <c r="BY92" s="14">
        <v>1611.6925798590262</v>
      </c>
      <c r="BZ92" s="14">
        <v>1330.5751984465226</v>
      </c>
      <c r="CA92" s="14">
        <v>1124.3972591845222</v>
      </c>
      <c r="CB92" s="14">
        <v>966.6897673663822</v>
      </c>
      <c r="CC92" s="14">
        <v>794.2994637401362</v>
      </c>
      <c r="CD92" s="14">
        <v>630.4668179003507</v>
      </c>
      <c r="CE92" s="14">
        <v>512.6288337336617</v>
      </c>
      <c r="CF92" s="14">
        <v>411.1052533464768</v>
      </c>
      <c r="CG92" s="14">
        <v>308.15056332251305</v>
      </c>
      <c r="CH92" s="14">
        <v>208.0569088972412</v>
      </c>
      <c r="CI92" s="14">
        <v>110.30015572514421</v>
      </c>
      <c r="CJ92" s="14">
        <v>12.529922676779291</v>
      </c>
      <c r="CK92" s="14">
        <v>-83.91128230887051</v>
      </c>
      <c r="CL92" s="14">
        <v>0</v>
      </c>
      <c r="CM92" s="14">
        <v>0</v>
      </c>
      <c r="CN92" s="14">
        <v>0</v>
      </c>
      <c r="CP92" s="3">
        <v>176.24828608722194</v>
      </c>
    </row>
    <row r="93" spans="1:94" ht="12.75">
      <c r="A93" t="s">
        <v>77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1.9090946661373487</v>
      </c>
      <c r="O93" s="14">
        <v>14.329018965163531</v>
      </c>
      <c r="P93" s="14">
        <v>80.71377081783076</v>
      </c>
      <c r="Q93" s="14">
        <v>177.084205680936</v>
      </c>
      <c r="R93" s="14">
        <v>316.8469638009759</v>
      </c>
      <c r="S93" s="14">
        <v>487.13058081404847</v>
      </c>
      <c r="T93" s="14">
        <v>797.4546850131636</v>
      </c>
      <c r="U93" s="14">
        <v>1439.989587786457</v>
      </c>
      <c r="V93" s="14">
        <v>2706.4477163806714</v>
      </c>
      <c r="W93" s="14">
        <v>4927.799390005086</v>
      </c>
      <c r="X93" s="14">
        <v>7924.519566188692</v>
      </c>
      <c r="Y93" s="14">
        <v>11115.276108513024</v>
      </c>
      <c r="Z93" s="14">
        <v>14666.11840738326</v>
      </c>
      <c r="AA93" s="14">
        <v>18674.17680784184</v>
      </c>
      <c r="AB93" s="14">
        <v>22675.128946212368</v>
      </c>
      <c r="AC93" s="14">
        <v>27102.110710066485</v>
      </c>
      <c r="AD93" s="14">
        <v>31960.320005653037</v>
      </c>
      <c r="AE93" s="14">
        <v>36366.85944893909</v>
      </c>
      <c r="AF93" s="14">
        <v>39687.43706468757</v>
      </c>
      <c r="AG93" s="14">
        <v>42574.040782701595</v>
      </c>
      <c r="AH93" s="14">
        <v>44926.98584914037</v>
      </c>
      <c r="AI93" s="14">
        <v>47284.69299245078</v>
      </c>
      <c r="AJ93" s="14">
        <v>49922.46377309701</v>
      </c>
      <c r="AK93" s="14">
        <v>51921.61953563954</v>
      </c>
      <c r="AL93" s="14">
        <v>53465.98574074392</v>
      </c>
      <c r="AM93" s="14">
        <v>55743.436186091225</v>
      </c>
      <c r="AN93" s="14">
        <v>58028.36463034832</v>
      </c>
      <c r="AO93" s="14">
        <v>60182.43209946872</v>
      </c>
      <c r="AP93" s="14">
        <v>61526.09086479598</v>
      </c>
      <c r="AQ93" s="14">
        <v>61522.543341850556</v>
      </c>
      <c r="AR93" s="14">
        <v>61381.741611360034</v>
      </c>
      <c r="AS93" s="14">
        <v>62406.450183632194</v>
      </c>
      <c r="AT93" s="14">
        <v>64014.26321171304</v>
      </c>
      <c r="AU93" s="14">
        <v>65622.56975247101</v>
      </c>
      <c r="AV93" s="14">
        <v>66607.46723391123</v>
      </c>
      <c r="AW93" s="14">
        <v>67037.28152479549</v>
      </c>
      <c r="AX93" s="14">
        <v>67018.5921356196</v>
      </c>
      <c r="AY93" s="14">
        <v>65743.4755514289</v>
      </c>
      <c r="AZ93" s="14">
        <v>64332.04692025853</v>
      </c>
      <c r="BA93" s="14">
        <v>62321.06608123126</v>
      </c>
      <c r="BB93" s="14">
        <v>59287.11197587126</v>
      </c>
      <c r="BC93" s="14">
        <v>56455.69515274713</v>
      </c>
      <c r="BD93" s="14">
        <v>53581.2369739952</v>
      </c>
      <c r="BE93" s="14">
        <v>50537.62572283932</v>
      </c>
      <c r="BF93" s="14">
        <v>47086.981879642015</v>
      </c>
      <c r="BG93" s="14">
        <v>43664.30962996694</v>
      </c>
      <c r="BH93" s="14">
        <v>40462.03565542414</v>
      </c>
      <c r="BI93" s="14">
        <v>37730.79549650407</v>
      </c>
      <c r="BJ93" s="14">
        <v>35378.79098831686</v>
      </c>
      <c r="BK93" s="14">
        <v>33063.2679627048</v>
      </c>
      <c r="BL93" s="14">
        <v>31181.186866616757</v>
      </c>
      <c r="BM93" s="14">
        <v>30100.669701666608</v>
      </c>
      <c r="BN93" s="14">
        <v>29524.64907555157</v>
      </c>
      <c r="BO93" s="14">
        <v>28889.310789346404</v>
      </c>
      <c r="BP93" s="14">
        <v>28227.64488366688</v>
      </c>
      <c r="BQ93" s="14">
        <v>27545.757776735674</v>
      </c>
      <c r="BR93" s="14">
        <v>26904.12720389696</v>
      </c>
      <c r="BS93" s="14">
        <v>26157.870341190483</v>
      </c>
      <c r="BT93" s="14">
        <v>25196.715946925196</v>
      </c>
      <c r="BU93" s="14">
        <v>24576.814352705667</v>
      </c>
      <c r="BV93" s="14">
        <v>24055.700216550333</v>
      </c>
      <c r="BW93" s="14">
        <v>23275.07692559931</v>
      </c>
      <c r="BX93" s="14">
        <v>22644.367724213174</v>
      </c>
      <c r="BY93" s="14">
        <v>21864.055282156194</v>
      </c>
      <c r="BZ93" s="14">
        <v>21107.03087013028</v>
      </c>
      <c r="CA93" s="14">
        <v>20491.351373002526</v>
      </c>
      <c r="CB93" s="14">
        <v>19897.766182060153</v>
      </c>
      <c r="CC93" s="14">
        <v>19228.192857349164</v>
      </c>
      <c r="CD93" s="14">
        <v>18583.223062370318</v>
      </c>
      <c r="CE93" s="14">
        <v>17632.11998311706</v>
      </c>
      <c r="CF93" s="14">
        <v>16683.8866480351</v>
      </c>
      <c r="CG93" s="14">
        <v>15788.576779246514</v>
      </c>
      <c r="CH93" s="14">
        <v>14914.845752265916</v>
      </c>
      <c r="CI93" s="14">
        <v>13940.774144370629</v>
      </c>
      <c r="CJ93" s="14">
        <v>12931.73796445685</v>
      </c>
      <c r="CK93" s="14">
        <v>11886.532272481689</v>
      </c>
      <c r="CL93" s="14">
        <v>10807.904075372711</v>
      </c>
      <c r="CM93" s="14">
        <v>9701.546073907017</v>
      </c>
      <c r="CN93" s="14">
        <v>8498.992837783228</v>
      </c>
      <c r="CP93" s="3">
        <v>625.32</v>
      </c>
    </row>
    <row r="94" spans="1:94" ht="12.75">
      <c r="A94" t="s">
        <v>89</v>
      </c>
      <c r="B94" s="5">
        <v>-409.2448054088083</v>
      </c>
      <c r="C94" s="5">
        <v>525.4744741910924</v>
      </c>
      <c r="D94" s="5">
        <v>12805.083857577481</v>
      </c>
      <c r="E94" s="5">
        <v>9387.738263741889</v>
      </c>
      <c r="F94" s="5">
        <v>-12558.257919683667</v>
      </c>
      <c r="G94" s="5">
        <v>-29832.31216983548</v>
      </c>
      <c r="H94" s="5">
        <v>-5765.637357193962</v>
      </c>
      <c r="I94" s="5">
        <v>9784.287040252826</v>
      </c>
      <c r="J94" s="5">
        <v>3561.1339566035003</v>
      </c>
      <c r="K94" s="5">
        <v>7210.537743394618</v>
      </c>
      <c r="L94" s="5">
        <v>-1906.8087526484662</v>
      </c>
      <c r="M94" s="5">
        <v>1633.2697526482507</v>
      </c>
      <c r="N94" s="5">
        <v>-448.0566118080093</v>
      </c>
      <c r="O94" s="5">
        <v>1436.1015418686457</v>
      </c>
      <c r="P94" s="5">
        <v>3934.869428535631</v>
      </c>
      <c r="Q94" s="5">
        <v>2745.736069628866</v>
      </c>
      <c r="R94" s="5">
        <v>-6263.197364860115</v>
      </c>
      <c r="S94" s="5">
        <v>3367.907874990108</v>
      </c>
      <c r="T94" s="5">
        <v>11604.659561001277</v>
      </c>
      <c r="U94" s="5">
        <v>-1175.7054499524406</v>
      </c>
      <c r="V94" s="5">
        <v>4268.714840803485</v>
      </c>
      <c r="W94" s="5">
        <v>17265.713572966637</v>
      </c>
      <c r="X94" s="5">
        <v>36342.0287679696</v>
      </c>
      <c r="Y94" s="5">
        <v>48455.96452730644</v>
      </c>
      <c r="Z94" s="5">
        <v>51595.41925284134</v>
      </c>
      <c r="AA94" s="5">
        <v>60974.31299293993</v>
      </c>
      <c r="AB94" s="5">
        <v>66499.87100103668</v>
      </c>
      <c r="AC94" s="5">
        <v>78519.43282389556</v>
      </c>
      <c r="AD94" s="5">
        <v>88523.89408933173</v>
      </c>
      <c r="AE94" s="5">
        <v>85498.87381727669</v>
      </c>
      <c r="AF94" s="5">
        <v>82072.55111956781</v>
      </c>
      <c r="AG94" s="5">
        <v>76959.82586926955</v>
      </c>
      <c r="AH94" s="5">
        <v>67945.55902997074</v>
      </c>
      <c r="AI94" s="5">
        <v>67038.90595697156</v>
      </c>
      <c r="AJ94" s="5">
        <v>68742.51774711012</v>
      </c>
      <c r="AK94" s="5">
        <v>65640.34969712274</v>
      </c>
      <c r="AL94" s="5">
        <v>63173.650291715996</v>
      </c>
      <c r="AM94" s="5">
        <v>54287.27974696133</v>
      </c>
      <c r="AN94" s="5">
        <v>45017.54420047802</v>
      </c>
      <c r="AO94" s="5">
        <v>46456.52688057579</v>
      </c>
      <c r="AP94" s="5">
        <v>54296.706954405934</v>
      </c>
      <c r="AQ94" s="5">
        <v>60957.83017461209</v>
      </c>
      <c r="AR94" s="5">
        <v>64308.33843189567</v>
      </c>
      <c r="AS94" s="5">
        <v>66361.48969091497</v>
      </c>
      <c r="AT94" s="5">
        <v>75273.46679243637</v>
      </c>
      <c r="AU94" s="5">
        <v>92365.60271910933</v>
      </c>
      <c r="AV94" s="5">
        <v>106167.27599400871</v>
      </c>
      <c r="AW94" s="5">
        <v>117296.28920121789</v>
      </c>
      <c r="AX94" s="5">
        <v>138669.5506261411</v>
      </c>
      <c r="AY94" s="5">
        <v>161162.6850784985</v>
      </c>
      <c r="AZ94" s="5">
        <v>179203.75268583765</v>
      </c>
      <c r="BA94" s="5">
        <v>192064.16194119092</v>
      </c>
      <c r="BB94" s="5">
        <v>197789.99190558254</v>
      </c>
      <c r="BC94" s="5">
        <v>203491.67531152203</v>
      </c>
      <c r="BD94" s="5">
        <v>203552.98051060457</v>
      </c>
      <c r="BE94" s="5">
        <v>203193.7935055379</v>
      </c>
      <c r="BF94" s="5">
        <v>199969.0419633361</v>
      </c>
      <c r="BG94" s="5">
        <v>194562.498808728</v>
      </c>
      <c r="BH94" s="5">
        <v>186700.95921059322</v>
      </c>
      <c r="BI94" s="5">
        <v>178426.0784313896</v>
      </c>
      <c r="BJ94" s="5">
        <v>168528.88456719244</v>
      </c>
      <c r="BK94" s="5">
        <v>156650.67345898753</v>
      </c>
      <c r="BL94" s="5">
        <v>142999.1902957254</v>
      </c>
      <c r="BM94" s="5">
        <v>130218.0347142152</v>
      </c>
      <c r="BN94" s="5">
        <v>120579.84748252002</v>
      </c>
      <c r="BO94" s="5">
        <v>114392.30889869697</v>
      </c>
      <c r="BP94" s="5">
        <v>109996.0864603027</v>
      </c>
      <c r="BQ94" s="5">
        <v>105223.5739591792</v>
      </c>
      <c r="BR94" s="5">
        <v>102544.03140115441</v>
      </c>
      <c r="BS94" s="5">
        <v>99260.25442865767</v>
      </c>
      <c r="BT94" s="5">
        <v>97482.68650939838</v>
      </c>
      <c r="BU94" s="5">
        <v>99314.82321753743</v>
      </c>
      <c r="BV94" s="5">
        <v>101002.49987787323</v>
      </c>
      <c r="BW94" s="5">
        <v>102329.98729410146</v>
      </c>
      <c r="BX94" s="5">
        <v>103733.35661430389</v>
      </c>
      <c r="BY94" s="5">
        <v>106487.45945989687</v>
      </c>
      <c r="BZ94" s="5">
        <v>108747.14055064908</v>
      </c>
      <c r="CA94" s="5">
        <v>112148.4138645932</v>
      </c>
      <c r="CB94" s="5">
        <v>115644.79702586892</v>
      </c>
      <c r="CC94" s="5">
        <v>119582.13479766568</v>
      </c>
      <c r="CD94" s="5">
        <v>122123.66845745733</v>
      </c>
      <c r="CE94" s="5">
        <v>117228.06844732139</v>
      </c>
      <c r="CF94" s="5">
        <v>110652.46849048523</v>
      </c>
      <c r="CG94" s="5">
        <v>104983.98170540982</v>
      </c>
      <c r="CH94" s="5">
        <v>97846.45403065279</v>
      </c>
      <c r="CI94" s="5">
        <v>91570.25929013501</v>
      </c>
      <c r="CJ94" s="5">
        <v>85353.2074280451</v>
      </c>
      <c r="CK94" s="5">
        <v>78442.63210240997</v>
      </c>
      <c r="CL94" s="5">
        <v>69721.70788439407</v>
      </c>
      <c r="CM94" s="5">
        <v>62018.24759308224</v>
      </c>
      <c r="CN94" s="5">
        <v>52455.970847755365</v>
      </c>
      <c r="CP94" s="3">
        <v>1369.0147390221596</v>
      </c>
    </row>
    <row r="95" spans="1:94" ht="12.75">
      <c r="A95" t="s">
        <v>73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2.1200508525113455</v>
      </c>
      <c r="N95" s="5">
        <v>57.38460198547433</v>
      </c>
      <c r="O95" s="5">
        <v>157.87473102330068</v>
      </c>
      <c r="P95" s="5">
        <v>321.61979260147564</v>
      </c>
      <c r="Q95" s="5">
        <v>432.19332294779065</v>
      </c>
      <c r="R95" s="5">
        <v>761.8194162350485</v>
      </c>
      <c r="S95" s="5">
        <v>1489.5934792181727</v>
      </c>
      <c r="T95" s="5">
        <v>3821.25101654993</v>
      </c>
      <c r="U95" s="5">
        <v>7664.911299633459</v>
      </c>
      <c r="V95" s="5">
        <v>13449.270263544879</v>
      </c>
      <c r="W95" s="5">
        <v>22872.783916905068</v>
      </c>
      <c r="X95" s="5">
        <v>33362.97871365742</v>
      </c>
      <c r="Y95" s="5">
        <v>42497.36991085372</v>
      </c>
      <c r="Z95" s="5">
        <v>52900.14063390739</v>
      </c>
      <c r="AA95" s="5">
        <v>64776.31116825881</v>
      </c>
      <c r="AB95" s="5">
        <v>77776.6095734739</v>
      </c>
      <c r="AC95" s="5">
        <v>96913.57787982102</v>
      </c>
      <c r="AD95" s="5">
        <v>114356.65926169614</v>
      </c>
      <c r="AE95" s="5">
        <v>124673.24057676924</v>
      </c>
      <c r="AF95" s="5">
        <v>132848.3641545254</v>
      </c>
      <c r="AG95" s="5">
        <v>136491.36288337514</v>
      </c>
      <c r="AH95" s="5">
        <v>136947.6406736419</v>
      </c>
      <c r="AI95" s="5">
        <v>144089.50100104464</v>
      </c>
      <c r="AJ95" s="5">
        <v>154292.04389915746</v>
      </c>
      <c r="AK95" s="5">
        <v>163287.40845741244</v>
      </c>
      <c r="AL95" s="5">
        <v>176605.34392897465</v>
      </c>
      <c r="AM95" s="5">
        <v>187444.46247037215</v>
      </c>
      <c r="AN95" s="5">
        <v>189156.79942309053</v>
      </c>
      <c r="AO95" s="5">
        <v>200054.00714594065</v>
      </c>
      <c r="AP95" s="5">
        <v>221054.21076814193</v>
      </c>
      <c r="AQ95" s="5">
        <v>235666.49785856408</v>
      </c>
      <c r="AR95" s="5">
        <v>248985.2334613338</v>
      </c>
      <c r="AS95" s="5">
        <v>255883.34045961508</v>
      </c>
      <c r="AT95" s="5">
        <v>264217.62207399454</v>
      </c>
      <c r="AU95" s="5">
        <v>282335.12524455175</v>
      </c>
      <c r="AV95" s="5">
        <v>295387.40297422884</v>
      </c>
      <c r="AW95" s="5">
        <v>304855.0817327694</v>
      </c>
      <c r="AX95" s="5">
        <v>322178.9643904981</v>
      </c>
      <c r="AY95" s="5">
        <v>330858.94433816423</v>
      </c>
      <c r="AZ95" s="5">
        <v>331525.61181767966</v>
      </c>
      <c r="BA95" s="5">
        <v>325606.4727959519</v>
      </c>
      <c r="BB95" s="5">
        <v>313351.69693235686</v>
      </c>
      <c r="BC95" s="5">
        <v>302605.05648101773</v>
      </c>
      <c r="BD95" s="5">
        <v>289505.7614141823</v>
      </c>
      <c r="BE95" s="5">
        <v>279163.9305965973</v>
      </c>
      <c r="BF95" s="5">
        <v>266030.70040470624</v>
      </c>
      <c r="BG95" s="5">
        <v>254350.13109037487</v>
      </c>
      <c r="BH95" s="5">
        <v>241954.34582061492</v>
      </c>
      <c r="BI95" s="5">
        <v>230186.83890107294</v>
      </c>
      <c r="BJ95" s="5">
        <v>218456.76212567484</v>
      </c>
      <c r="BK95" s="5">
        <v>206684.69123895885</v>
      </c>
      <c r="BL95" s="5">
        <v>196268.13509183386</v>
      </c>
      <c r="BM95" s="5">
        <v>190743.7605252485</v>
      </c>
      <c r="BN95" s="5">
        <v>189762.84633713425</v>
      </c>
      <c r="BO95" s="5">
        <v>189673.97306050127</v>
      </c>
      <c r="BP95" s="5">
        <v>188359.6691566186</v>
      </c>
      <c r="BQ95" s="5">
        <v>185989.0856562893</v>
      </c>
      <c r="BR95" s="5">
        <v>182574.2024179338</v>
      </c>
      <c r="BS95" s="5">
        <v>179071.6650866745</v>
      </c>
      <c r="BT95" s="5">
        <v>174569.24662400509</v>
      </c>
      <c r="BU95" s="5">
        <v>175102.32900538103</v>
      </c>
      <c r="BV95" s="5">
        <v>174034.71391253013</v>
      </c>
      <c r="BW95" s="5">
        <v>171279.20182810252</v>
      </c>
      <c r="BX95" s="5">
        <v>169479.1649790841</v>
      </c>
      <c r="BY95" s="5">
        <v>167193.62970250996</v>
      </c>
      <c r="BZ95" s="5">
        <v>166342.9181438515</v>
      </c>
      <c r="CA95" s="5">
        <v>167116.41262594884</v>
      </c>
      <c r="CB95" s="5">
        <v>169224.47499910367</v>
      </c>
      <c r="CC95" s="5">
        <v>171326.3780086332</v>
      </c>
      <c r="CD95" s="5">
        <v>172544.1217217204</v>
      </c>
      <c r="CE95" s="5">
        <v>164485.05435841618</v>
      </c>
      <c r="CF95" s="5">
        <v>154805.4748608589</v>
      </c>
      <c r="CG95" s="5">
        <v>146475.57712342145</v>
      </c>
      <c r="CH95" s="5">
        <v>138969.82747592198</v>
      </c>
      <c r="CI95" s="5">
        <v>129838.458834029</v>
      </c>
      <c r="CJ95" s="5">
        <v>120324.79745400183</v>
      </c>
      <c r="CK95" s="5">
        <v>110014.95691593087</v>
      </c>
      <c r="CL95" s="5">
        <v>99145.19110940576</v>
      </c>
      <c r="CM95" s="5">
        <v>87425.31014254183</v>
      </c>
      <c r="CN95" s="5">
        <v>73480.46652848794</v>
      </c>
      <c r="CP95" s="3">
        <v>2706.2582526833244</v>
      </c>
    </row>
    <row r="96" spans="1:94" ht="12.75">
      <c r="A96" t="s">
        <v>88</v>
      </c>
      <c r="B96" s="5">
        <v>941.3182163989188</v>
      </c>
      <c r="C96" s="5">
        <v>996.8201077403987</v>
      </c>
      <c r="D96" s="5">
        <v>1051.4185547201196</v>
      </c>
      <c r="E96" s="5">
        <v>1100.9057188344927</v>
      </c>
      <c r="F96" s="5">
        <v>1149.6747678331162</v>
      </c>
      <c r="G96" s="5">
        <v>1194.409593869527</v>
      </c>
      <c r="H96" s="5">
        <v>1233.3471635905455</v>
      </c>
      <c r="I96" s="5">
        <v>1281.5954127172372</v>
      </c>
      <c r="J96" s="5">
        <v>1343.7066035707887</v>
      </c>
      <c r="K96" s="5">
        <v>1425.3582780110116</v>
      </c>
      <c r="L96" s="5">
        <v>1545.4183716839154</v>
      </c>
      <c r="M96" s="5">
        <v>1703.941569951368</v>
      </c>
      <c r="N96" s="5">
        <v>1945.715112661614</v>
      </c>
      <c r="O96" s="5">
        <v>2294.189350616402</v>
      </c>
      <c r="P96" s="5">
        <v>2770.012253391769</v>
      </c>
      <c r="Q96" s="5">
        <v>3376.2556619012</v>
      </c>
      <c r="R96" s="5">
        <v>4023.77811920673</v>
      </c>
      <c r="S96" s="5">
        <v>4649.873159265809</v>
      </c>
      <c r="T96" s="5">
        <v>5289.431870136948</v>
      </c>
      <c r="U96" s="5">
        <v>5939.026469223758</v>
      </c>
      <c r="V96" s="5">
        <v>6571.744841167675</v>
      </c>
      <c r="W96" s="5">
        <v>7287.582106262129</v>
      </c>
      <c r="X96" s="5">
        <v>7974.383434773647</v>
      </c>
      <c r="Y96" s="5">
        <v>8492.859460865162</v>
      </c>
      <c r="Z96" s="5">
        <v>8896.687680550314</v>
      </c>
      <c r="AA96" s="5">
        <v>9206.028317197273</v>
      </c>
      <c r="AB96" s="5">
        <v>9406.856147978911</v>
      </c>
      <c r="AC96" s="5">
        <v>9643.318965153123</v>
      </c>
      <c r="AD96" s="5">
        <v>9871.828702111909</v>
      </c>
      <c r="AE96" s="5">
        <v>10079.274258974252</v>
      </c>
      <c r="AF96" s="5">
        <v>10428.125266403747</v>
      </c>
      <c r="AG96" s="5">
        <v>10811.872216791715</v>
      </c>
      <c r="AH96" s="5">
        <v>11031.183744215072</v>
      </c>
      <c r="AI96" s="5">
        <v>11206.09311606955</v>
      </c>
      <c r="AJ96" s="5">
        <v>11331.599370382472</v>
      </c>
      <c r="AK96" s="5">
        <v>11349.016585043868</v>
      </c>
      <c r="AL96" s="5">
        <v>11419.102521114073</v>
      </c>
      <c r="AM96" s="5">
        <v>11507.925397203238</v>
      </c>
      <c r="AN96" s="5">
        <v>11636.253634929519</v>
      </c>
      <c r="AO96" s="5">
        <v>11833.897326422675</v>
      </c>
      <c r="AP96" s="5">
        <v>11889.892038417041</v>
      </c>
      <c r="AQ96" s="5">
        <v>11841.34866373549</v>
      </c>
      <c r="AR96" s="5">
        <v>11942.978961940275</v>
      </c>
      <c r="AS96" s="5">
        <v>11908.855452246795</v>
      </c>
      <c r="AT96" s="5">
        <v>11827.517357845498</v>
      </c>
      <c r="AU96" s="5">
        <v>11596.272031641935</v>
      </c>
      <c r="AV96" s="5">
        <v>11180.845174272034</v>
      </c>
      <c r="AW96" s="5">
        <v>10774.607691912239</v>
      </c>
      <c r="AX96" s="5">
        <v>10292.871140079355</v>
      </c>
      <c r="AY96" s="5">
        <v>9768.966110620247</v>
      </c>
      <c r="AZ96" s="5">
        <v>9193.206621520203</v>
      </c>
      <c r="BA96" s="5">
        <v>8615.984155496235</v>
      </c>
      <c r="BB96" s="5">
        <v>8048.481730540779</v>
      </c>
      <c r="BC96" s="5">
        <v>7538.9829056962735</v>
      </c>
      <c r="BD96" s="5">
        <v>7085.756937874969</v>
      </c>
      <c r="BE96" s="5">
        <v>6660.405322255436</v>
      </c>
      <c r="BF96" s="5">
        <v>6288.421027556775</v>
      </c>
      <c r="BG96" s="5">
        <v>6027.272820496898</v>
      </c>
      <c r="BH96" s="5">
        <v>5861.470433431373</v>
      </c>
      <c r="BI96" s="5">
        <v>5716.581626879415</v>
      </c>
      <c r="BJ96" s="5">
        <v>5557.411157863939</v>
      </c>
      <c r="BK96" s="5">
        <v>5391.860622685312</v>
      </c>
      <c r="BL96" s="5">
        <v>5226.862427535064</v>
      </c>
      <c r="BM96" s="5">
        <v>5074.952098313989</v>
      </c>
      <c r="BN96" s="5">
        <v>4932.305280775774</v>
      </c>
      <c r="BO96" s="5">
        <v>4865.70085497725</v>
      </c>
      <c r="BP96" s="5">
        <v>4784.184678927302</v>
      </c>
      <c r="BQ96" s="5">
        <v>4674.677811304716</v>
      </c>
      <c r="BR96" s="5">
        <v>4585.742559627931</v>
      </c>
      <c r="BS96" s="5">
        <v>4499.124753878696</v>
      </c>
      <c r="BT96" s="5">
        <v>4437.079787137231</v>
      </c>
      <c r="BU96" s="5">
        <v>4411.1412513764635</v>
      </c>
      <c r="BV96" s="5">
        <v>4425.684244476779</v>
      </c>
      <c r="BW96" s="5">
        <v>4447.122736734774</v>
      </c>
      <c r="BX96" s="5">
        <v>4466.252321738283</v>
      </c>
      <c r="BY96" s="5">
        <v>4354.048525238212</v>
      </c>
      <c r="BZ96" s="5">
        <v>4211.07653651307</v>
      </c>
      <c r="CA96" s="5">
        <v>4087.9563456400083</v>
      </c>
      <c r="CB96" s="5">
        <v>3983.3994581657694</v>
      </c>
      <c r="CC96" s="5">
        <v>3851.490696851712</v>
      </c>
      <c r="CD96" s="5">
        <v>3715.3755578457008</v>
      </c>
      <c r="CE96" s="5">
        <v>3570.9583013605657</v>
      </c>
      <c r="CF96" s="5">
        <v>3415.666508923261</v>
      </c>
      <c r="CG96" s="5">
        <v>3248.5146490942298</v>
      </c>
      <c r="CH96" s="5">
        <v>3048.0137349733563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P96" s="3">
        <v>152.88164853449996</v>
      </c>
    </row>
    <row r="97" spans="1:94" ht="12.75">
      <c r="A97" t="s">
        <v>87</v>
      </c>
      <c r="B97" s="5">
        <v>1644.0158108576532</v>
      </c>
      <c r="C97" s="5">
        <v>1740.950073159475</v>
      </c>
      <c r="D97" s="5">
        <v>1836.3064664802387</v>
      </c>
      <c r="E97" s="5">
        <v>1922.7359850226248</v>
      </c>
      <c r="F97" s="5">
        <v>2007.9113128102372</v>
      </c>
      <c r="G97" s="5">
        <v>2086.0408549975514</v>
      </c>
      <c r="H97" s="5">
        <v>2154.045467191944</v>
      </c>
      <c r="I97" s="5">
        <v>2238.3112160413907</v>
      </c>
      <c r="J97" s="5">
        <v>2346.788644838075</v>
      </c>
      <c r="K97" s="5">
        <v>2489.3936018272857</v>
      </c>
      <c r="L97" s="5">
        <v>2699.079007689714</v>
      </c>
      <c r="M97" s="5">
        <v>2975.9403706158614</v>
      </c>
      <c r="N97" s="5">
        <v>3398.1987737128493</v>
      </c>
      <c r="O97" s="5">
        <v>4006.810342992686</v>
      </c>
      <c r="P97" s="5">
        <v>4837.836835100193</v>
      </c>
      <c r="Q97" s="5">
        <v>5896.643231762298</v>
      </c>
      <c r="R97" s="5">
        <v>7027.543642643705</v>
      </c>
      <c r="S97" s="5">
        <v>8121.02098858776</v>
      </c>
      <c r="T97" s="5">
        <v>9238.012686322314</v>
      </c>
      <c r="U97" s="5">
        <v>10372.53210063042</v>
      </c>
      <c r="V97" s="5">
        <v>11477.577120661235</v>
      </c>
      <c r="W97" s="5">
        <v>12727.789600685792</v>
      </c>
      <c r="X97" s="5">
        <v>13927.290708090764</v>
      </c>
      <c r="Y97" s="5">
        <v>14832.811040742932</v>
      </c>
      <c r="Z97" s="5">
        <v>15538.09854763161</v>
      </c>
      <c r="AA97" s="5">
        <v>16078.363134812244</v>
      </c>
      <c r="AB97" s="5">
        <v>16429.109697784672</v>
      </c>
      <c r="AC97" s="5">
        <v>16842.09289872763</v>
      </c>
      <c r="AD97" s="5">
        <v>17241.186015115345</v>
      </c>
      <c r="AE97" s="5">
        <v>17603.490461616493</v>
      </c>
      <c r="AF97" s="5">
        <v>18212.760060203193</v>
      </c>
      <c r="AG97" s="5">
        <v>18882.975554618806</v>
      </c>
      <c r="AH97" s="5">
        <v>19266.00396340351</v>
      </c>
      <c r="AI97" s="5">
        <v>19571.48384022562</v>
      </c>
      <c r="AJ97" s="5">
        <v>19790.680986161362</v>
      </c>
      <c r="AK97" s="5">
        <v>19821.1002171776</v>
      </c>
      <c r="AL97" s="5">
        <v>19943.505568535795</v>
      </c>
      <c r="AM97" s="5">
        <v>20098.63505621858</v>
      </c>
      <c r="AN97" s="5">
        <v>20322.760806816077</v>
      </c>
      <c r="AO97" s="5">
        <v>20667.94625852662</v>
      </c>
      <c r="AP97" s="5">
        <v>20765.74123395515</v>
      </c>
      <c r="AQ97" s="5">
        <v>20680.960047212415</v>
      </c>
      <c r="AR97" s="5">
        <v>20858.457745865286</v>
      </c>
      <c r="AS97" s="5">
        <v>20798.86090764341</v>
      </c>
      <c r="AT97" s="5">
        <v>20656.80361937343</v>
      </c>
      <c r="AU97" s="5">
        <v>20252.932786064837</v>
      </c>
      <c r="AV97" s="5">
        <v>19527.388214768034</v>
      </c>
      <c r="AW97" s="5">
        <v>18817.892921542476</v>
      </c>
      <c r="AX97" s="5">
        <v>17976.538219079477</v>
      </c>
      <c r="AY97" s="5">
        <v>17061.536111594924</v>
      </c>
      <c r="AZ97" s="5">
        <v>16055.969995013298</v>
      </c>
      <c r="BA97" s="5">
        <v>15047.848783723062</v>
      </c>
      <c r="BB97" s="5">
        <v>14056.703660774076</v>
      </c>
      <c r="BC97" s="5">
        <v>13166.86204391665</v>
      </c>
      <c r="BD97" s="5">
        <v>12375.301183828378</v>
      </c>
      <c r="BE97" s="5">
        <v>11632.422984862333</v>
      </c>
      <c r="BF97" s="5">
        <v>10982.751012917657</v>
      </c>
      <c r="BG97" s="5">
        <v>10526.654685550267</v>
      </c>
      <c r="BH97" s="5">
        <v>10237.080191967805</v>
      </c>
      <c r="BI97" s="5">
        <v>9984.03134553311</v>
      </c>
      <c r="BJ97" s="5">
        <v>9706.039521807286</v>
      </c>
      <c r="BK97" s="5">
        <v>9416.904888494011</v>
      </c>
      <c r="BL97" s="5">
        <v>9128.734919120947</v>
      </c>
      <c r="BM97" s="5">
        <v>8863.422956894774</v>
      </c>
      <c r="BN97" s="5">
        <v>8614.289752718078</v>
      </c>
      <c r="BO97" s="5">
        <v>8497.964872164122</v>
      </c>
      <c r="BP97" s="5">
        <v>8355.596563623943</v>
      </c>
      <c r="BQ97" s="5">
        <v>8164.342406812077</v>
      </c>
      <c r="BR97" s="5">
        <v>8009.016654742197</v>
      </c>
      <c r="BS97" s="5">
        <v>7857.738330714534</v>
      </c>
      <c r="BT97" s="5">
        <v>7749.376562579073</v>
      </c>
      <c r="BU97" s="5">
        <v>7704.07481216322</v>
      </c>
      <c r="BV97" s="5">
        <v>7729.4742043959295</v>
      </c>
      <c r="BW97" s="5">
        <v>7766.916611882663</v>
      </c>
      <c r="BX97" s="5">
        <v>7800.326504151855</v>
      </c>
      <c r="BY97" s="5">
        <v>7604.362150896211</v>
      </c>
      <c r="BZ97" s="5">
        <v>7354.661034016641</v>
      </c>
      <c r="CA97" s="5">
        <v>7139.6311568668425</v>
      </c>
      <c r="CB97" s="5">
        <v>6957.022159030485</v>
      </c>
      <c r="CC97" s="5">
        <v>6726.643010499213</v>
      </c>
      <c r="CD97" s="5">
        <v>6488.917407483649</v>
      </c>
      <c r="CE97" s="5">
        <v>6236.69212501697</v>
      </c>
      <c r="CF97" s="5">
        <v>5965.474424545783</v>
      </c>
      <c r="CG97" s="5">
        <v>5673.543071698435</v>
      </c>
      <c r="CH97" s="5">
        <v>5323.367469905516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P97" s="3">
        <v>267.008375066</v>
      </c>
    </row>
    <row r="98" spans="1:94" ht="12.75">
      <c r="A98" t="s">
        <v>106</v>
      </c>
      <c r="B98" s="6">
        <v>45936.426997406415</v>
      </c>
      <c r="C98" s="6">
        <v>54255.228770415095</v>
      </c>
      <c r="D98" s="6">
        <v>53065.48599553735</v>
      </c>
      <c r="E98" s="6">
        <v>60148.722817387985</v>
      </c>
      <c r="F98" s="6">
        <v>72591.05197002435</v>
      </c>
      <c r="G98" s="6">
        <v>83432.40214805002</v>
      </c>
      <c r="H98" s="6">
        <v>91546.47705675059</v>
      </c>
      <c r="I98" s="6">
        <v>85471.5798761147</v>
      </c>
      <c r="J98" s="6">
        <v>89942.67347899343</v>
      </c>
      <c r="K98" s="6">
        <v>83484.27130654953</v>
      </c>
      <c r="L98" s="6">
        <v>94815.38312471555</v>
      </c>
      <c r="M98" s="6">
        <v>88359.75028324318</v>
      </c>
      <c r="N98" s="6">
        <v>91900.7395072395</v>
      </c>
      <c r="O98" s="6">
        <v>106048.2376420376</v>
      </c>
      <c r="P98" s="6">
        <v>115094.125193089</v>
      </c>
      <c r="Q98" s="6">
        <v>113533.06379516565</v>
      </c>
      <c r="R98" s="6">
        <v>124279.46245604235</v>
      </c>
      <c r="S98" s="6">
        <v>121480.20186244136</v>
      </c>
      <c r="T98" s="6">
        <v>108368.39763153036</v>
      </c>
      <c r="U98" s="6">
        <v>110966.64461568023</v>
      </c>
      <c r="V98" s="6">
        <v>93927.72730878628</v>
      </c>
      <c r="W98" s="6">
        <v>67592.98111453136</v>
      </c>
      <c r="X98" s="6">
        <v>42833.415391668925</v>
      </c>
      <c r="Y98" s="6">
        <v>13701.276963735845</v>
      </c>
      <c r="Z98" s="6">
        <v>-3277.6285540363983</v>
      </c>
      <c r="AA98" s="6">
        <v>-17693.707909897144</v>
      </c>
      <c r="AB98" s="6">
        <v>-26119.555681225207</v>
      </c>
      <c r="AC98" s="6">
        <v>-33935.97582237937</v>
      </c>
      <c r="AD98" s="6">
        <v>-40265.23983610795</v>
      </c>
      <c r="AE98" s="6">
        <v>-41026.1226608053</v>
      </c>
      <c r="AF98" s="6">
        <v>-41415.78128332241</v>
      </c>
      <c r="AG98" s="6">
        <v>-41122.98539492496</v>
      </c>
      <c r="AH98" s="6">
        <v>-46113.94521277744</v>
      </c>
      <c r="AI98" s="6">
        <v>-49131.680163074285</v>
      </c>
      <c r="AJ98" s="6">
        <v>-54728.15393322818</v>
      </c>
      <c r="AK98" s="6">
        <v>-58955.331495061226</v>
      </c>
      <c r="AL98" s="6">
        <v>-59924.74651106377</v>
      </c>
      <c r="AM98" s="6">
        <v>-59981.706774357604</v>
      </c>
      <c r="AN98" s="6">
        <v>-61984.731260366585</v>
      </c>
      <c r="AO98" s="6">
        <v>-63066.85234367896</v>
      </c>
      <c r="AP98" s="6">
        <v>-60722.34415044428</v>
      </c>
      <c r="AQ98" s="6">
        <v>-56360.80891152008</v>
      </c>
      <c r="AR98" s="6">
        <v>-55630.379586099894</v>
      </c>
      <c r="AS98" s="6">
        <v>-53886.75771295321</v>
      </c>
      <c r="AT98" s="6">
        <v>-51939.32507179719</v>
      </c>
      <c r="AU98" s="6">
        <v>-49486.07608076882</v>
      </c>
      <c r="AV98" s="6">
        <v>-45697.0663330793</v>
      </c>
      <c r="AW98" s="6">
        <v>-40774.30279591541</v>
      </c>
      <c r="AX98" s="6">
        <v>-29743.556791974708</v>
      </c>
      <c r="AY98" s="6">
        <v>-23188.137301071256</v>
      </c>
      <c r="AZ98" s="6">
        <v>-16991.862686457454</v>
      </c>
      <c r="BA98" s="6">
        <v>-12192.835152689673</v>
      </c>
      <c r="BB98" s="6">
        <v>-7044.572562611065</v>
      </c>
      <c r="BC98" s="6">
        <v>-3842.2889407183015</v>
      </c>
      <c r="BD98" s="6">
        <v>-1146.149030192405</v>
      </c>
      <c r="BE98" s="6">
        <v>2623.9820485011737</v>
      </c>
      <c r="BF98" s="6">
        <v>6300.120757789012</v>
      </c>
      <c r="BG98" s="6">
        <v>10401.49026322843</v>
      </c>
      <c r="BH98" s="6">
        <v>14246.04055200348</v>
      </c>
      <c r="BI98" s="6">
        <v>16807.215672902956</v>
      </c>
      <c r="BJ98" s="6">
        <v>18382.931166204115</v>
      </c>
      <c r="BK98" s="6">
        <v>20651.866144851545</v>
      </c>
      <c r="BL98" s="6">
        <v>21888.81721908851</v>
      </c>
      <c r="BM98" s="6">
        <v>24119.547713438908</v>
      </c>
      <c r="BN98" s="6">
        <v>25518.332130914336</v>
      </c>
      <c r="BO98" s="6">
        <v>26427.65996199729</v>
      </c>
      <c r="BP98" s="6">
        <v>28019.868434898413</v>
      </c>
      <c r="BQ98" s="6">
        <v>30131.563592329672</v>
      </c>
      <c r="BR98" s="6">
        <v>31246.648881433215</v>
      </c>
      <c r="BS98" s="6">
        <v>30867.1188872995</v>
      </c>
      <c r="BT98" s="6">
        <v>30267.79303245684</v>
      </c>
      <c r="BU98" s="6">
        <v>29010.137346400857</v>
      </c>
      <c r="BV98" s="6">
        <v>28177.154745320335</v>
      </c>
      <c r="BW98" s="6">
        <v>26254.947467898925</v>
      </c>
      <c r="BX98" s="6">
        <v>23218.877338029903</v>
      </c>
      <c r="BY98" s="6">
        <v>20880.968545474647</v>
      </c>
      <c r="BZ98" s="6">
        <v>20245.5632047391</v>
      </c>
      <c r="CA98" s="6">
        <v>19021.70997340814</v>
      </c>
      <c r="CB98" s="6">
        <v>15876.156189128345</v>
      </c>
      <c r="CC98" s="6">
        <v>13546.439106498712</v>
      </c>
      <c r="CD98" s="6">
        <v>11864.393350581657</v>
      </c>
      <c r="CE98" s="6">
        <v>10795.024818008751</v>
      </c>
      <c r="CF98" s="6">
        <v>8881.216327937567</v>
      </c>
      <c r="CG98" s="6">
        <v>7978.8191846659365</v>
      </c>
      <c r="CH98" s="6">
        <v>7338.402111891859</v>
      </c>
      <c r="CI98" s="6">
        <v>6258.09149493053</v>
      </c>
      <c r="CJ98" s="6">
        <v>5752.291942771851</v>
      </c>
      <c r="CK98" s="6">
        <v>3989.7899459778314</v>
      </c>
      <c r="CL98" s="6">
        <v>3194.380774857348</v>
      </c>
      <c r="CM98" s="6">
        <v>2518.762483650719</v>
      </c>
      <c r="CN98" s="6">
        <v>7027.3855752761165</v>
      </c>
      <c r="CP98" s="3">
        <v>1415.1166277493232</v>
      </c>
    </row>
    <row r="99" spans="1:94" ht="12.75">
      <c r="A99" t="s">
        <v>107</v>
      </c>
      <c r="B99" s="6">
        <v>45639.07358471864</v>
      </c>
      <c r="C99" s="6">
        <v>54184.55253732998</v>
      </c>
      <c r="D99" s="6">
        <v>56939.95575475266</v>
      </c>
      <c r="E99" s="6">
        <v>62922.492315615855</v>
      </c>
      <c r="F99" s="6">
        <v>68276.3207666839</v>
      </c>
      <c r="G99" s="6">
        <v>73420.45215008881</v>
      </c>
      <c r="H99" s="6">
        <v>89406.26793409359</v>
      </c>
      <c r="I99" s="6">
        <v>88282.50807480495</v>
      </c>
      <c r="J99" s="6">
        <v>90799.19879206503</v>
      </c>
      <c r="K99" s="6">
        <v>85393.1045119641</v>
      </c>
      <c r="L99" s="6">
        <v>93771.65288628645</v>
      </c>
      <c r="M99" s="6">
        <v>88470.63094094943</v>
      </c>
      <c r="N99" s="6">
        <v>91312.62586503314</v>
      </c>
      <c r="O99" s="6">
        <v>105901.61613955128</v>
      </c>
      <c r="P99" s="6">
        <v>115655.23812177728</v>
      </c>
      <c r="Q99" s="6">
        <v>113455.57682857489</v>
      </c>
      <c r="R99" s="6">
        <v>120319.83845387315</v>
      </c>
      <c r="S99" s="6">
        <v>120835.20467035992</v>
      </c>
      <c r="T99" s="6">
        <v>109902.240521799</v>
      </c>
      <c r="U99" s="6">
        <v>105535.60381410902</v>
      </c>
      <c r="V99" s="6">
        <v>88331.75484380873</v>
      </c>
      <c r="W99" s="6">
        <v>63413.46448994383</v>
      </c>
      <c r="X99" s="6">
        <v>41607.32082498816</v>
      </c>
      <c r="Y99" s="6">
        <v>13565.556978093393</v>
      </c>
      <c r="Z99" s="6">
        <v>-6065.7118143406</v>
      </c>
      <c r="AA99" s="6">
        <v>-21437.516720508833</v>
      </c>
      <c r="AB99" s="6">
        <v>-32547.49754098187</v>
      </c>
      <c r="AC99" s="6">
        <v>-43232.09178693544</v>
      </c>
      <c r="AD99" s="6">
        <v>-52694.4543885054</v>
      </c>
      <c r="AE99" s="6">
        <v>-58629.667192794586</v>
      </c>
      <c r="AF99" s="6">
        <v>-63495.35397222913</v>
      </c>
      <c r="AG99" s="6">
        <v>-65517.06015271811</v>
      </c>
      <c r="AH99" s="6">
        <v>-76095.14788268738</v>
      </c>
      <c r="AI99" s="6">
        <v>-81909.12512578878</v>
      </c>
      <c r="AJ99" s="6">
        <v>-91482.41728639191</v>
      </c>
      <c r="AK99" s="6">
        <v>-101080.28014001524</v>
      </c>
      <c r="AL99" s="6">
        <v>-107715.80407498615</v>
      </c>
      <c r="AM99" s="6">
        <v>-114852.8829071643</v>
      </c>
      <c r="AN99" s="6">
        <v>-120603.19198745022</v>
      </c>
      <c r="AO99" s="6">
        <v>-124908.10900279768</v>
      </c>
      <c r="AP99" s="6">
        <v>-125493.11460661642</v>
      </c>
      <c r="AQ99" s="6">
        <v>-120655.01784465442</v>
      </c>
      <c r="AR99" s="6">
        <v>-125791.35333404371</v>
      </c>
      <c r="AS99" s="6">
        <v>-124217.80838870877</v>
      </c>
      <c r="AT99" s="6">
        <v>-118373.00627365215</v>
      </c>
      <c r="AU99" s="6">
        <v>-113754.35844753515</v>
      </c>
      <c r="AV99" s="6">
        <v>-108362.25056360014</v>
      </c>
      <c r="AW99" s="6">
        <v>-103670.15090002341</v>
      </c>
      <c r="AX99" s="6">
        <v>-81669.49442514124</v>
      </c>
      <c r="AY99" s="6">
        <v>-68017.28388684035</v>
      </c>
      <c r="AZ99" s="6">
        <v>-52469.49868884399</v>
      </c>
      <c r="BA99" s="6">
        <v>-39696.64084169291</v>
      </c>
      <c r="BB99" s="6">
        <v>-26522.019979954996</v>
      </c>
      <c r="BC99" s="6">
        <v>-18956.662285642346</v>
      </c>
      <c r="BD99" s="6">
        <v>-16563.638437684138</v>
      </c>
      <c r="BE99" s="6">
        <v>-11357.64199502813</v>
      </c>
      <c r="BF99" s="6">
        <v>-5717.996144456524</v>
      </c>
      <c r="BG99" s="6">
        <v>-649.9617647025094</v>
      </c>
      <c r="BH99" s="6">
        <v>4014.1221781334857</v>
      </c>
      <c r="BI99" s="6">
        <v>7649.180604778509</v>
      </c>
      <c r="BJ99" s="6">
        <v>10079.916293863023</v>
      </c>
      <c r="BK99" s="6">
        <v>12453.48503123673</v>
      </c>
      <c r="BL99" s="6">
        <v>13704.757553537775</v>
      </c>
      <c r="BM99" s="6">
        <v>14982.108221603488</v>
      </c>
      <c r="BN99" s="6">
        <v>15507.193476728753</v>
      </c>
      <c r="BO99" s="6">
        <v>15975.510174689909</v>
      </c>
      <c r="BP99" s="6">
        <v>17165.53002777878</v>
      </c>
      <c r="BQ99" s="6">
        <v>18700.66382471026</v>
      </c>
      <c r="BR99" s="6">
        <v>19951.058178648185</v>
      </c>
      <c r="BS99" s="6">
        <v>20117.559594993265</v>
      </c>
      <c r="BT99" s="6">
        <v>20289.892898117367</v>
      </c>
      <c r="BU99" s="6">
        <v>19814.901100260166</v>
      </c>
      <c r="BV99" s="6">
        <v>19720.957566817175</v>
      </c>
      <c r="BW99" s="6">
        <v>18908.36914905848</v>
      </c>
      <c r="BX99" s="6">
        <v>17105.722211898534</v>
      </c>
      <c r="BY99" s="6">
        <v>15835.953184977687</v>
      </c>
      <c r="BZ99" s="6">
        <v>15646.803882765476</v>
      </c>
      <c r="CA99" s="6">
        <v>14937.066934224758</v>
      </c>
      <c r="CB99" s="6">
        <v>12589.50456715238</v>
      </c>
      <c r="CC99" s="6">
        <v>10857.526264821914</v>
      </c>
      <c r="CD99" s="6">
        <v>9586.945643775098</v>
      </c>
      <c r="CE99" s="6">
        <v>8863.165332433084</v>
      </c>
      <c r="CF99" s="6">
        <v>7406.481561228665</v>
      </c>
      <c r="CG99" s="6">
        <v>6743.795889020138</v>
      </c>
      <c r="CH99" s="6">
        <v>6233.687511519834</v>
      </c>
      <c r="CI99" s="6">
        <v>5428.666538016171</v>
      </c>
      <c r="CJ99" s="6">
        <v>5061.253323858946</v>
      </c>
      <c r="CK99" s="6">
        <v>3560.5010454883877</v>
      </c>
      <c r="CL99" s="6">
        <v>2876.5483090607718</v>
      </c>
      <c r="CM99" s="6">
        <v>2304.0219909826865</v>
      </c>
      <c r="CN99" s="6">
        <v>6535.496474329697</v>
      </c>
      <c r="CP99" s="3">
        <v>-36.253612443342455</v>
      </c>
    </row>
    <row r="100" spans="1:94" ht="12.75">
      <c r="A100" t="s">
        <v>108</v>
      </c>
      <c r="B100" s="14">
        <v>146070</v>
      </c>
      <c r="CP100" s="3">
        <v>146.07</v>
      </c>
    </row>
    <row r="102" ht="12.75">
      <c r="CP102"/>
    </row>
    <row r="103" ht="12.75">
      <c r="CP103"/>
    </row>
    <row r="104" ht="12.75">
      <c r="CP104"/>
    </row>
    <row r="105" ht="12.75">
      <c r="CP105"/>
    </row>
    <row r="106" ht="12.75">
      <c r="CP106"/>
    </row>
    <row r="107" ht="12.75">
      <c r="CP107"/>
    </row>
    <row r="108" ht="12.75">
      <c r="CP108"/>
    </row>
    <row r="109" ht="12.75">
      <c r="CP109"/>
    </row>
    <row r="110" ht="12.75">
      <c r="CP110"/>
    </row>
    <row r="111" ht="12.75">
      <c r="CP111"/>
    </row>
    <row r="112" ht="12.75">
      <c r="CP112"/>
    </row>
    <row r="113" ht="12.75">
      <c r="CP113"/>
    </row>
    <row r="114" ht="12.75">
      <c r="CP114"/>
    </row>
    <row r="115" ht="12.75">
      <c r="CP115"/>
    </row>
    <row r="116" ht="12.75">
      <c r="CP116"/>
    </row>
    <row r="117" ht="12.75">
      <c r="CP117"/>
    </row>
    <row r="118" ht="12.75">
      <c r="CP118"/>
    </row>
    <row r="119" ht="12.75">
      <c r="CP119"/>
    </row>
    <row r="120" ht="12.75">
      <c r="CP120"/>
    </row>
    <row r="121" ht="12.75">
      <c r="CP121"/>
    </row>
    <row r="124" ht="12.75">
      <c r="CP124"/>
    </row>
    <row r="125" ht="12.75">
      <c r="CP125"/>
    </row>
    <row r="126" ht="12.75">
      <c r="CP126"/>
    </row>
    <row r="127" ht="12.75">
      <c r="CP127"/>
    </row>
    <row r="128" ht="12.75">
      <c r="CP1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Gretchen Donehower</cp:lastModifiedBy>
  <cp:lastPrinted>2008-10-31T22:30:57Z</cp:lastPrinted>
  <dcterms:created xsi:type="dcterms:W3CDTF">2008-02-05T05:40:42Z</dcterms:created>
  <dcterms:modified xsi:type="dcterms:W3CDTF">2009-11-03T21:42:17Z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