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95" windowHeight="6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<sst xmlns="http://schemas.openxmlformats.org/spreadsheetml/2006/main" count="15" uniqueCount="14">
  <si>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Age</t>
  </si>
  <si>
    <t>Mean Ages</t>
  </si>
  <si>
    <t xml:space="preserve">. </t>
  </si>
  <si>
    <t>90+</t>
  </si>
  <si>
    <t>Smoothed Using Unadjusted Lowess</t>
  </si>
  <si>
    <t>Smoothed Using Lowess with Sample Weights</t>
  </si>
  <si>
    <t xml:space="preserve">Unsmoothed </t>
  </si>
  <si>
    <t>Labor Income (Baht)</t>
  </si>
  <si>
    <t>Percentage Difference Between Unsmoothed and Smoothed Labor Income (Ten Age Group “Moving Averages")</t>
  </si>
  <si>
    <t>Sample Weights</t>
  </si>
  <si>
    <t xml:space="preserve">Unadjusted </t>
  </si>
  <si>
    <t>Unadj.</t>
  </si>
  <si>
    <t>Percentage Differences</t>
  </si>
  <si>
    <t>Weights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</si>
</sst>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0"/>
    <numFmt numFmtId="170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.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Per Capita Labor Income Thailand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Unsmoothed 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Sheet1!$B$5:$B$95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2605.558</c:v>
                </c:pt>
                <c:pt idx="16">
                  <c:v>5626.258</c:v>
                </c:pt>
                <c:pt idx="17">
                  <c:v>8169.394</c:v>
                </c:pt>
                <c:pt idx="18">
                  <c:v>13852.98</c:v>
                </c:pt>
                <c:pt idx="19">
                  <c:v>22435.13</c:v>
                </c:pt>
                <c:pt idx="20">
                  <c:v>22616.38</c:v>
                </c:pt>
                <c:pt idx="21">
                  <c:v>27924.83</c:v>
                </c:pt>
                <c:pt idx="22">
                  <c:v>32689.75</c:v>
                </c:pt>
                <c:pt idx="23">
                  <c:v>42566.73</c:v>
                </c:pt>
                <c:pt idx="24">
                  <c:v>44740.25</c:v>
                </c:pt>
                <c:pt idx="25">
                  <c:v>50747.04</c:v>
                </c:pt>
                <c:pt idx="26">
                  <c:v>51331.46</c:v>
                </c:pt>
                <c:pt idx="27">
                  <c:v>57579.7</c:v>
                </c:pt>
                <c:pt idx="28">
                  <c:v>57868.34</c:v>
                </c:pt>
                <c:pt idx="29">
                  <c:v>56822.59</c:v>
                </c:pt>
                <c:pt idx="30">
                  <c:v>65862.94</c:v>
                </c:pt>
                <c:pt idx="31">
                  <c:v>78300.83</c:v>
                </c:pt>
                <c:pt idx="32">
                  <c:v>66332.81</c:v>
                </c:pt>
                <c:pt idx="33">
                  <c:v>65060.95</c:v>
                </c:pt>
                <c:pt idx="34">
                  <c:v>69762.6</c:v>
                </c:pt>
                <c:pt idx="35">
                  <c:v>70498.01</c:v>
                </c:pt>
                <c:pt idx="36">
                  <c:v>72352.63</c:v>
                </c:pt>
                <c:pt idx="37">
                  <c:v>77750.66</c:v>
                </c:pt>
                <c:pt idx="38">
                  <c:v>83711.14</c:v>
                </c:pt>
                <c:pt idx="39">
                  <c:v>74044.1</c:v>
                </c:pt>
                <c:pt idx="40">
                  <c:v>71319.17</c:v>
                </c:pt>
                <c:pt idx="41">
                  <c:v>72753.52</c:v>
                </c:pt>
                <c:pt idx="42">
                  <c:v>72380.28</c:v>
                </c:pt>
                <c:pt idx="43">
                  <c:v>72319.23</c:v>
                </c:pt>
                <c:pt idx="44">
                  <c:v>85303.09</c:v>
                </c:pt>
                <c:pt idx="45">
                  <c:v>74593.91</c:v>
                </c:pt>
                <c:pt idx="46">
                  <c:v>72933.78</c:v>
                </c:pt>
                <c:pt idx="47">
                  <c:v>67141.75</c:v>
                </c:pt>
                <c:pt idx="48">
                  <c:v>81806.33</c:v>
                </c:pt>
                <c:pt idx="49">
                  <c:v>71916.41</c:v>
                </c:pt>
                <c:pt idx="50">
                  <c:v>58779.71</c:v>
                </c:pt>
                <c:pt idx="51">
                  <c:v>58131.13</c:v>
                </c:pt>
                <c:pt idx="52">
                  <c:v>109221.5</c:v>
                </c:pt>
                <c:pt idx="53">
                  <c:v>74220.98</c:v>
                </c:pt>
                <c:pt idx="54">
                  <c:v>44109.3</c:v>
                </c:pt>
                <c:pt idx="55">
                  <c:v>60061.59</c:v>
                </c:pt>
                <c:pt idx="56">
                  <c:v>62144.23</c:v>
                </c:pt>
                <c:pt idx="57">
                  <c:v>52230</c:v>
                </c:pt>
                <c:pt idx="58">
                  <c:v>65255.6</c:v>
                </c:pt>
                <c:pt idx="59">
                  <c:v>49735.08</c:v>
                </c:pt>
                <c:pt idx="60">
                  <c:v>30740.16</c:v>
                </c:pt>
                <c:pt idx="61">
                  <c:v>23141.6</c:v>
                </c:pt>
                <c:pt idx="62">
                  <c:v>17749.3</c:v>
                </c:pt>
                <c:pt idx="63">
                  <c:v>15433.11</c:v>
                </c:pt>
                <c:pt idx="64">
                  <c:v>19493.67</c:v>
                </c:pt>
                <c:pt idx="65">
                  <c:v>17785.07</c:v>
                </c:pt>
                <c:pt idx="66">
                  <c:v>19415.96</c:v>
                </c:pt>
                <c:pt idx="67">
                  <c:v>13543.56</c:v>
                </c:pt>
                <c:pt idx="68">
                  <c:v>12220.78</c:v>
                </c:pt>
                <c:pt idx="69">
                  <c:v>11327.39</c:v>
                </c:pt>
                <c:pt idx="70">
                  <c:v>8200.748</c:v>
                </c:pt>
                <c:pt idx="71">
                  <c:v>5292.899</c:v>
                </c:pt>
                <c:pt idx="72">
                  <c:v>12708.94</c:v>
                </c:pt>
                <c:pt idx="73">
                  <c:v>4846.534</c:v>
                </c:pt>
                <c:pt idx="74">
                  <c:v>8014.26</c:v>
                </c:pt>
                <c:pt idx="75">
                  <c:v>8257.088</c:v>
                </c:pt>
                <c:pt idx="76">
                  <c:v>4222.066</c:v>
                </c:pt>
                <c:pt idx="77">
                  <c:v>3215.546</c:v>
                </c:pt>
                <c:pt idx="78">
                  <c:v>1169.494</c:v>
                </c:pt>
                <c:pt idx="79">
                  <c:v>1344.81</c:v>
                </c:pt>
                <c:pt idx="80">
                  <c:v>1590.212</c:v>
                </c:pt>
                <c:pt idx="81">
                  <c:v>824.5023</c:v>
                </c:pt>
                <c:pt idx="82">
                  <c:v>1705.608</c:v>
                </c:pt>
                <c:pt idx="83">
                  <c:v>1713.449</c:v>
                </c:pt>
                <c:pt idx="84">
                  <c:v>690.7584</c:v>
                </c:pt>
                <c:pt idx="85">
                  <c:v>179.9423</c:v>
                </c:pt>
                <c:pt idx="86">
                  <c:v>229.9824</c:v>
                </c:pt>
                <c:pt idx="87">
                  <c:v>2172.152</c:v>
                </c:pt>
                <c:pt idx="88">
                  <c:v>97.40695</c:v>
                </c:pt>
                <c:pt idx="89">
                  <c:v>118.0321</c:v>
                </c:pt>
                <c:pt idx="90">
                  <c:v>39.76897</c:v>
                </c:pt>
              </c:numCache>
            </c:numRef>
          </c:val>
          <c:smooth val="0"/>
        </c:ser>
        <c:ser>
          <c:idx val="3"/>
          <c:order val="1"/>
          <c:tx>
            <c:v>Smoothed Using Unadjusted Lowess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Sheet1!$A$5:$A$95</c:f>
              <c:strCache>
                <c:ptCount val="9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90+</c:v>
                </c:pt>
              </c:strCache>
            </c:strRef>
          </c:cat>
          <c:val>
            <c:numRef>
              <c:f>Sheet1!$C$5:$C$95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2267.1473680076806</c:v>
                </c:pt>
                <c:pt idx="16">
                  <c:v>4322.261864073685</c:v>
                </c:pt>
                <c:pt idx="17">
                  <c:v>7153.831791142278</c:v>
                </c:pt>
                <c:pt idx="18">
                  <c:v>11244.339440252534</c:v>
                </c:pt>
                <c:pt idx="19">
                  <c:v>15540.51878543879</c:v>
                </c:pt>
                <c:pt idx="20">
                  <c:v>20238.96536510482</c:v>
                </c:pt>
                <c:pt idx="21">
                  <c:v>25338.78261675629</c:v>
                </c:pt>
                <c:pt idx="22">
                  <c:v>30791.945975478684</c:v>
                </c:pt>
                <c:pt idx="23">
                  <c:v>35851.48894688898</c:v>
                </c:pt>
                <c:pt idx="24">
                  <c:v>40379.25601495035</c:v>
                </c:pt>
                <c:pt idx="25">
                  <c:v>44419.58934152078</c:v>
                </c:pt>
                <c:pt idx="26">
                  <c:v>48913.13890708056</c:v>
                </c:pt>
                <c:pt idx="27">
                  <c:v>53562.03373373786</c:v>
                </c:pt>
                <c:pt idx="28">
                  <c:v>57397.41027536909</c:v>
                </c:pt>
                <c:pt idx="29">
                  <c:v>58241.154410748</c:v>
                </c:pt>
                <c:pt idx="30">
                  <c:v>60587.82401339907</c:v>
                </c:pt>
                <c:pt idx="31">
                  <c:v>62366.11370810112</c:v>
                </c:pt>
                <c:pt idx="32">
                  <c:v>64249.75166149865</c:v>
                </c:pt>
                <c:pt idx="33">
                  <c:v>65515.99589143504</c:v>
                </c:pt>
                <c:pt idx="34">
                  <c:v>68751.69946221079</c:v>
                </c:pt>
                <c:pt idx="35">
                  <c:v>72525.25044022227</c:v>
                </c:pt>
                <c:pt idx="36">
                  <c:v>75943.50886099396</c:v>
                </c:pt>
                <c:pt idx="37">
                  <c:v>80251.48644885942</c:v>
                </c:pt>
                <c:pt idx="38">
                  <c:v>82669.2486929703</c:v>
                </c:pt>
                <c:pt idx="39">
                  <c:v>81297.2837194374</c:v>
                </c:pt>
                <c:pt idx="40">
                  <c:v>80342.88991235297</c:v>
                </c:pt>
                <c:pt idx="41">
                  <c:v>80090.3893278948</c:v>
                </c:pt>
                <c:pt idx="42">
                  <c:v>81546.94995367191</c:v>
                </c:pt>
                <c:pt idx="43">
                  <c:v>81217.03487936384</c:v>
                </c:pt>
                <c:pt idx="44">
                  <c:v>80047.18367810691</c:v>
                </c:pt>
                <c:pt idx="45">
                  <c:v>79655.05582913083</c:v>
                </c:pt>
                <c:pt idx="46">
                  <c:v>81052.18172460646</c:v>
                </c:pt>
                <c:pt idx="47">
                  <c:v>83022.5506215995</c:v>
                </c:pt>
                <c:pt idx="48">
                  <c:v>81069.23373687814</c:v>
                </c:pt>
                <c:pt idx="49">
                  <c:v>77512.78341782348</c:v>
                </c:pt>
                <c:pt idx="50">
                  <c:v>75154.10680769982</c:v>
                </c:pt>
                <c:pt idx="51">
                  <c:v>71925.92136821727</c:v>
                </c:pt>
                <c:pt idx="52">
                  <c:v>69392.73991317974</c:v>
                </c:pt>
                <c:pt idx="53">
                  <c:v>68537.4357522095</c:v>
                </c:pt>
                <c:pt idx="54">
                  <c:v>67933.93831428874</c:v>
                </c:pt>
                <c:pt idx="55">
                  <c:v>66446.53767119405</c:v>
                </c:pt>
                <c:pt idx="56">
                  <c:v>64508.026628166794</c:v>
                </c:pt>
                <c:pt idx="57">
                  <c:v>60380.81509652836</c:v>
                </c:pt>
                <c:pt idx="58">
                  <c:v>54742.32317466325</c:v>
                </c:pt>
                <c:pt idx="59">
                  <c:v>47434.883201428194</c:v>
                </c:pt>
                <c:pt idx="60">
                  <c:v>39721.36278781955</c:v>
                </c:pt>
                <c:pt idx="61">
                  <c:v>32223.260787405372</c:v>
                </c:pt>
                <c:pt idx="62">
                  <c:v>26119.443402291534</c:v>
                </c:pt>
                <c:pt idx="63">
                  <c:v>22121.53090848495</c:v>
                </c:pt>
                <c:pt idx="64">
                  <c:v>19443.324622840388</c:v>
                </c:pt>
                <c:pt idx="65">
                  <c:v>17426.663648844653</c:v>
                </c:pt>
                <c:pt idx="66">
                  <c:v>15772.102177094117</c:v>
                </c:pt>
                <c:pt idx="67">
                  <c:v>14207.541719872555</c:v>
                </c:pt>
                <c:pt idx="68">
                  <c:v>13111.27880891238</c:v>
                </c:pt>
                <c:pt idx="69">
                  <c:v>12138.125622719217</c:v>
                </c:pt>
                <c:pt idx="70">
                  <c:v>11248.12319385186</c:v>
                </c:pt>
                <c:pt idx="71">
                  <c:v>10524.752318583298</c:v>
                </c:pt>
                <c:pt idx="72">
                  <c:v>9300.046218819698</c:v>
                </c:pt>
                <c:pt idx="73">
                  <c:v>8277.067979649722</c:v>
                </c:pt>
                <c:pt idx="74">
                  <c:v>7320.096317176968</c:v>
                </c:pt>
                <c:pt idx="75">
                  <c:v>6393.524100345812</c:v>
                </c:pt>
                <c:pt idx="76">
                  <c:v>5720.958086592574</c:v>
                </c:pt>
                <c:pt idx="77">
                  <c:v>5152.771957416507</c:v>
                </c:pt>
                <c:pt idx="78">
                  <c:v>4659.816517077549</c:v>
                </c:pt>
                <c:pt idx="79">
                  <c:v>4232.463810503574</c:v>
                </c:pt>
                <c:pt idx="80">
                  <c:v>4033.026125680526</c:v>
                </c:pt>
                <c:pt idx="81">
                  <c:v>3747.5440822214227</c:v>
                </c:pt>
                <c:pt idx="82">
                  <c:v>3488.1952329211667</c:v>
                </c:pt>
                <c:pt idx="83">
                  <c:v>3198.3608333300936</c:v>
                </c:pt>
                <c:pt idx="84">
                  <c:v>2911.260213039411</c:v>
                </c:pt>
                <c:pt idx="85">
                  <c:v>2646.0603189391013</c:v>
                </c:pt>
                <c:pt idx="86">
                  <c:v>2392.6510445711906</c:v>
                </c:pt>
                <c:pt idx="87">
                  <c:v>2156.4769930716293</c:v>
                </c:pt>
                <c:pt idx="88">
                  <c:v>1938.3382273580764</c:v>
                </c:pt>
                <c:pt idx="89">
                  <c:v>1732.2164309225961</c:v>
                </c:pt>
                <c:pt idx="90">
                  <c:v>1587.7342155295094</c:v>
                </c:pt>
              </c:numCache>
            </c:numRef>
          </c:val>
          <c:smooth val="0"/>
        </c:ser>
        <c:ser>
          <c:idx val="1"/>
          <c:order val="2"/>
          <c:tx>
            <c:v>Smoothed Using Weight Expansion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Sheet1!$D$5:$D$95</c:f>
              <c:numCach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3105.1689</c:v>
                </c:pt>
                <c:pt idx="16">
                  <c:v>6133.4731</c:v>
                </c:pt>
                <c:pt idx="17">
                  <c:v>10307.427</c:v>
                </c:pt>
                <c:pt idx="18">
                  <c:v>15159.973</c:v>
                </c:pt>
                <c:pt idx="19">
                  <c:v>19821.477</c:v>
                </c:pt>
                <c:pt idx="20">
                  <c:v>24574.356</c:v>
                </c:pt>
                <c:pt idx="21">
                  <c:v>29358.918</c:v>
                </c:pt>
                <c:pt idx="22">
                  <c:v>34506.595</c:v>
                </c:pt>
                <c:pt idx="23">
                  <c:v>40689.161</c:v>
                </c:pt>
                <c:pt idx="24">
                  <c:v>46378.902</c:v>
                </c:pt>
                <c:pt idx="25">
                  <c:v>50439.477</c:v>
                </c:pt>
                <c:pt idx="26">
                  <c:v>53397.282</c:v>
                </c:pt>
                <c:pt idx="27">
                  <c:v>54897.682</c:v>
                </c:pt>
                <c:pt idx="28">
                  <c:v>56303.348</c:v>
                </c:pt>
                <c:pt idx="29">
                  <c:v>59876.194</c:v>
                </c:pt>
                <c:pt idx="30">
                  <c:v>64550.201</c:v>
                </c:pt>
                <c:pt idx="31">
                  <c:v>68069.395</c:v>
                </c:pt>
                <c:pt idx="32">
                  <c:v>69258.357</c:v>
                </c:pt>
                <c:pt idx="33">
                  <c:v>69969.778</c:v>
                </c:pt>
                <c:pt idx="34">
                  <c:v>71131.207</c:v>
                </c:pt>
                <c:pt idx="35">
                  <c:v>74255.408</c:v>
                </c:pt>
                <c:pt idx="36">
                  <c:v>78380.101</c:v>
                </c:pt>
                <c:pt idx="37">
                  <c:v>78871.662</c:v>
                </c:pt>
                <c:pt idx="38">
                  <c:v>76110.587</c:v>
                </c:pt>
                <c:pt idx="39">
                  <c:v>73031.074</c:v>
                </c:pt>
                <c:pt idx="40">
                  <c:v>70728.413</c:v>
                </c:pt>
                <c:pt idx="41">
                  <c:v>69976.896</c:v>
                </c:pt>
                <c:pt idx="42">
                  <c:v>72422.595</c:v>
                </c:pt>
                <c:pt idx="43">
                  <c:v>75089.294</c:v>
                </c:pt>
                <c:pt idx="44">
                  <c:v>76546.746</c:v>
                </c:pt>
                <c:pt idx="45">
                  <c:v>76792.245</c:v>
                </c:pt>
                <c:pt idx="46">
                  <c:v>76660.684</c:v>
                </c:pt>
                <c:pt idx="47">
                  <c:v>75400.28</c:v>
                </c:pt>
                <c:pt idx="48">
                  <c:v>73683.099</c:v>
                </c:pt>
                <c:pt idx="49">
                  <c:v>73859.938</c:v>
                </c:pt>
                <c:pt idx="50">
                  <c:v>73484.048</c:v>
                </c:pt>
                <c:pt idx="51">
                  <c:v>71821.54</c:v>
                </c:pt>
                <c:pt idx="52">
                  <c:v>68871.453</c:v>
                </c:pt>
                <c:pt idx="53">
                  <c:v>65880.924</c:v>
                </c:pt>
                <c:pt idx="54">
                  <c:v>63660.195</c:v>
                </c:pt>
                <c:pt idx="55">
                  <c:v>61260.598</c:v>
                </c:pt>
                <c:pt idx="56">
                  <c:v>57103.012</c:v>
                </c:pt>
                <c:pt idx="57">
                  <c:v>51806.414</c:v>
                </c:pt>
                <c:pt idx="58">
                  <c:v>46529.181</c:v>
                </c:pt>
                <c:pt idx="59">
                  <c:v>42135.148</c:v>
                </c:pt>
                <c:pt idx="60">
                  <c:v>37676.176</c:v>
                </c:pt>
                <c:pt idx="61">
                  <c:v>33191.476</c:v>
                </c:pt>
                <c:pt idx="62">
                  <c:v>29039.942</c:v>
                </c:pt>
                <c:pt idx="63">
                  <c:v>25770.89</c:v>
                </c:pt>
                <c:pt idx="64">
                  <c:v>22559.98</c:v>
                </c:pt>
                <c:pt idx="65">
                  <c:v>19251.853</c:v>
                </c:pt>
                <c:pt idx="66">
                  <c:v>16370.71</c:v>
                </c:pt>
                <c:pt idx="67">
                  <c:v>14692.449</c:v>
                </c:pt>
                <c:pt idx="68">
                  <c:v>13448.65</c:v>
                </c:pt>
                <c:pt idx="69">
                  <c:v>12544.826</c:v>
                </c:pt>
                <c:pt idx="70">
                  <c:v>11387.348</c:v>
                </c:pt>
                <c:pt idx="71">
                  <c:v>10185.301</c:v>
                </c:pt>
                <c:pt idx="72">
                  <c:v>9090.5176</c:v>
                </c:pt>
                <c:pt idx="73">
                  <c:v>8072.6008</c:v>
                </c:pt>
                <c:pt idx="74">
                  <c:v>7112.8292</c:v>
                </c:pt>
                <c:pt idx="75">
                  <c:v>6145.8414</c:v>
                </c:pt>
                <c:pt idx="76">
                  <c:v>5273.5559</c:v>
                </c:pt>
                <c:pt idx="77">
                  <c:v>4475.2066</c:v>
                </c:pt>
                <c:pt idx="78">
                  <c:v>3847.8948</c:v>
                </c:pt>
                <c:pt idx="79">
                  <c:v>3376.3661</c:v>
                </c:pt>
                <c:pt idx="80">
                  <c:v>2919.5703</c:v>
                </c:pt>
                <c:pt idx="81">
                  <c:v>2462.0895</c:v>
                </c:pt>
                <c:pt idx="82">
                  <c:v>2046.6218</c:v>
                </c:pt>
                <c:pt idx="83">
                  <c:v>1632.9868</c:v>
                </c:pt>
                <c:pt idx="84">
                  <c:v>1243.9167</c:v>
                </c:pt>
                <c:pt idx="85">
                  <c:v>928.77687</c:v>
                </c:pt>
                <c:pt idx="86">
                  <c:v>571.46351</c:v>
                </c:pt>
                <c:pt idx="87">
                  <c:v>221.73011</c:v>
                </c:pt>
                <c:pt idx="88">
                  <c:v>159.56853</c:v>
                </c:pt>
                <c:pt idx="89">
                  <c:v>138.800315</c:v>
                </c:pt>
                <c:pt idx="90">
                  <c:v>89.2846425</c:v>
                </c:pt>
              </c:numCache>
            </c:numRef>
          </c:val>
          <c:smooth val="0"/>
        </c:ser>
        <c:axId val="63677847"/>
        <c:axId val="36229712"/>
      </c:lineChart>
      <c:catAx>
        <c:axId val="6367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229712"/>
        <c:crosses val="autoZero"/>
        <c:auto val="1"/>
        <c:lblOffset val="100"/>
        <c:tickLblSkip val="10"/>
        <c:tickMarkSkip val="10"/>
        <c:noMultiLvlLbl val="0"/>
      </c:catAx>
      <c:valAx>
        <c:axId val="3622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Baht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677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25400">
          <a:solid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Percentage Difference between Smoothed and Unsmoothed Labor Income Thailand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Sheet1!$H$53:$H$66</c:f>
              <c:num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numCache>
            </c:numRef>
          </c:cat>
          <c:val>
            <c:numRef>
              <c:f>Sheet1!$I$53:$I$66</c:f>
              <c:numCache>
                <c:ptCount val="14"/>
                <c:pt idx="0">
                  <c:v>15.334228424474006</c:v>
                </c:pt>
                <c:pt idx="1">
                  <c:v>7.3632185641064</c:v>
                </c:pt>
                <c:pt idx="2">
                  <c:v>5.123499323645753</c:v>
                </c:pt>
                <c:pt idx="3">
                  <c:v>0.06227646732099856</c:v>
                </c:pt>
                <c:pt idx="4">
                  <c:v>-5.546060137709841</c:v>
                </c:pt>
                <c:pt idx="5">
                  <c:v>-9.02262349895967</c:v>
                </c:pt>
                <c:pt idx="6">
                  <c:v>-5.937196982861326</c:v>
                </c:pt>
                <c:pt idx="7">
                  <c:v>-3.1404107777514456</c:v>
                </c:pt>
                <c:pt idx="8">
                  <c:v>-8.167190721010664</c:v>
                </c:pt>
                <c:pt idx="9">
                  <c:v>-15.425662904171578</c:v>
                </c:pt>
                <c:pt idx="10">
                  <c:v>-3.2660795787718744</c:v>
                </c:pt>
                <c:pt idx="11">
                  <c:v>-23.41846191343612</c:v>
                </c:pt>
                <c:pt idx="12">
                  <c:v>-46.05602351603426</c:v>
                </c:pt>
                <c:pt idx="13">
                  <c:v>-68.61807056834476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Sheet1!$H$53:$H$66</c:f>
              <c:numCache>
                <c:ptCount val="1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  <c:pt idx="9">
                  <c:v>65</c:v>
                </c:pt>
                <c:pt idx="10">
                  <c:v>70</c:v>
                </c:pt>
                <c:pt idx="11">
                  <c:v>75</c:v>
                </c:pt>
                <c:pt idx="12">
                  <c:v>80</c:v>
                </c:pt>
                <c:pt idx="13">
                  <c:v>85</c:v>
                </c:pt>
              </c:numCache>
            </c:numRef>
          </c:cat>
          <c:val>
            <c:numRef>
              <c:f>Sheet1!$J$53:$J$66</c:f>
              <c:numCache>
                <c:ptCount val="14"/>
                <c:pt idx="0">
                  <c:v>-2.3177216039788173</c:v>
                </c:pt>
                <c:pt idx="1">
                  <c:v>-0.8198707985968223</c:v>
                </c:pt>
                <c:pt idx="2">
                  <c:v>-0.28621885179759277</c:v>
                </c:pt>
                <c:pt idx="3">
                  <c:v>0.08052521195018869</c:v>
                </c:pt>
                <c:pt idx="4">
                  <c:v>0.5863159281290997</c:v>
                </c:pt>
                <c:pt idx="5">
                  <c:v>-1.644528663566136</c:v>
                </c:pt>
                <c:pt idx="6">
                  <c:v>-1.0825293817563697</c:v>
                </c:pt>
                <c:pt idx="7">
                  <c:v>3.8112304898601623</c:v>
                </c:pt>
                <c:pt idx="8">
                  <c:v>-2.9449996407667545</c:v>
                </c:pt>
                <c:pt idx="9">
                  <c:v>-19.87118956421344</c:v>
                </c:pt>
                <c:pt idx="10">
                  <c:v>-5.213986312362017</c:v>
                </c:pt>
                <c:pt idx="11">
                  <c:v>-18.117919730437272</c:v>
                </c:pt>
                <c:pt idx="12">
                  <c:v>-27.477653682471647</c:v>
                </c:pt>
                <c:pt idx="13">
                  <c:v>-24.591555443515432</c:v>
                </c:pt>
              </c:numCache>
            </c:numRef>
          </c:val>
          <c:smooth val="0"/>
        </c:ser>
        <c:axId val="57631953"/>
        <c:axId val="48925530"/>
      </c:lineChart>
      <c:catAx>
        <c:axId val="5763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8925530"/>
        <c:crosses val="autoZero"/>
        <c:auto val="1"/>
        <c:lblOffset val="100"/>
        <c:noMultiLvlLbl val="0"/>
      </c:catAx>
      <c:valAx>
        <c:axId val="4892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63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</cdr:x>
      <cdr:y>0.6225</cdr:y>
    </cdr:from>
    <cdr:to>
      <cdr:x>0.9425</cdr:x>
      <cdr:y>0.801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2305050"/>
          <a:ext cx="198120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Unadjusted Lowess</a:t>
          </a:r>
        </a:p>
      </cdr:txBody>
    </cdr:sp>
  </cdr:relSizeAnchor>
  <cdr:relSizeAnchor xmlns:cdr="http://schemas.openxmlformats.org/drawingml/2006/chartDrawing">
    <cdr:from>
      <cdr:x>0.57675</cdr:x>
      <cdr:y>0.29675</cdr:y>
    </cdr:from>
    <cdr:to>
      <cdr:x>0.9425</cdr:x>
      <cdr:y>0.4265</cdr:y>
    </cdr:to>
    <cdr:sp>
      <cdr:nvSpPr>
        <cdr:cNvPr id="2" name="TextBox 2"/>
        <cdr:cNvSpPr txBox="1">
          <a:spLocks noChangeArrowheads="1"/>
        </cdr:cNvSpPr>
      </cdr:nvSpPr>
      <cdr:spPr>
        <a:xfrm>
          <a:off x="3362325" y="1095375"/>
          <a:ext cx="21336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Weight Expansion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419100</xdr:rowOff>
    </xdr:from>
    <xdr:to>
      <xdr:col>16</xdr:col>
      <xdr:colOff>361950</xdr:colOff>
      <xdr:row>23</xdr:row>
      <xdr:rowOff>114300</xdr:rowOff>
    </xdr:to>
    <xdr:graphicFrame>
      <xdr:nvGraphicFramePr>
        <xdr:cNvPr id="1" name="Chart 6"/>
        <xdr:cNvGraphicFramePr/>
      </xdr:nvGraphicFramePr>
      <xdr:xfrm>
        <a:off x="6734175" y="742950"/>
        <a:ext cx="58293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352425</xdr:colOff>
      <xdr:row>46</xdr:row>
      <xdr:rowOff>142875</xdr:rowOff>
    </xdr:to>
    <xdr:graphicFrame>
      <xdr:nvGraphicFramePr>
        <xdr:cNvPr id="2" name="Chart 7"/>
        <xdr:cNvGraphicFramePr/>
      </xdr:nvGraphicFramePr>
      <xdr:xfrm>
        <a:off x="6715125" y="4248150"/>
        <a:ext cx="58388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5"/>
  <sheetViews>
    <sheetView tabSelected="1" workbookViewId="0" topLeftCell="A1">
      <selection activeCell="R24" sqref="R24"/>
    </sheetView>
  </sheetViews>
  <sheetFormatPr defaultColWidth="9.140625" defaultRowHeight="12.75"/>
  <cols>
    <col min="1" max="1" width="10.140625" style="1" customWidth="1"/>
    <col min="2" max="4" width="15.7109375" style="1" customWidth="1"/>
    <col min="5" max="6" width="17.140625" style="1" customWidth="1"/>
    <col min="7" max="16384" width="9.140625" style="1" customWidth="1"/>
  </cols>
  <sheetData>
    <row r="2" spans="1:6" ht="12.75">
      <c r="A2" s="31" t="s">
        <v>0</v>
      </c>
      <c r="B2" s="26" t="s">
        <v>7</v>
      </c>
      <c r="C2" s="26"/>
      <c r="D2" s="26"/>
      <c r="E2" s="27" t="s">
        <v>8</v>
      </c>
      <c r="F2" s="28"/>
    </row>
    <row r="3" spans="1:6" s="6" customFormat="1" ht="41.25" customHeight="1">
      <c r="A3" s="32"/>
      <c r="B3" s="27" t="s">
        <v>6</v>
      </c>
      <c r="C3" s="34" t="s">
        <v>4</v>
      </c>
      <c r="D3" s="34" t="s">
        <v>5</v>
      </c>
      <c r="E3" s="29"/>
      <c r="F3" s="30"/>
    </row>
    <row r="4" spans="1:6" ht="12.75" customHeight="1">
      <c r="A4" s="33"/>
      <c r="B4" s="29"/>
      <c r="C4" s="35"/>
      <c r="D4" s="30"/>
      <c r="E4" s="16" t="s">
        <v>10</v>
      </c>
      <c r="F4" s="17" t="s">
        <v>9</v>
      </c>
    </row>
    <row r="5" spans="1:6" ht="12.75" customHeight="1">
      <c r="A5" s="5">
        <v>0</v>
      </c>
      <c r="B5" s="7">
        <v>0</v>
      </c>
      <c r="C5" s="8">
        <v>0</v>
      </c>
      <c r="D5" s="9">
        <v>0</v>
      </c>
      <c r="E5" s="8"/>
      <c r="F5" s="9"/>
    </row>
    <row r="6" spans="1:6" ht="12.75" customHeight="1">
      <c r="A6" s="5">
        <v>1</v>
      </c>
      <c r="B6" s="7">
        <v>0</v>
      </c>
      <c r="C6" s="8">
        <v>0</v>
      </c>
      <c r="D6" s="9">
        <v>0</v>
      </c>
      <c r="E6" s="8"/>
      <c r="F6" s="9"/>
    </row>
    <row r="7" spans="1:6" ht="12.75">
      <c r="A7" s="5">
        <v>2</v>
      </c>
      <c r="B7" s="7">
        <v>0</v>
      </c>
      <c r="C7" s="8">
        <v>0</v>
      </c>
      <c r="D7" s="9">
        <v>0</v>
      </c>
      <c r="E7" s="8"/>
      <c r="F7" s="9"/>
    </row>
    <row r="8" spans="1:6" ht="12.75">
      <c r="A8" s="5">
        <v>3</v>
      </c>
      <c r="B8" s="7">
        <v>0</v>
      </c>
      <c r="C8" s="8">
        <v>0</v>
      </c>
      <c r="D8" s="9">
        <v>0</v>
      </c>
      <c r="E8" s="8"/>
      <c r="F8" s="9"/>
    </row>
    <row r="9" spans="1:6" ht="12.75">
      <c r="A9" s="5">
        <v>4</v>
      </c>
      <c r="B9" s="7">
        <v>0</v>
      </c>
      <c r="C9" s="8">
        <v>0</v>
      </c>
      <c r="D9" s="9">
        <v>0</v>
      </c>
      <c r="E9" s="8"/>
      <c r="F9" s="9"/>
    </row>
    <row r="10" spans="1:6" ht="12.75">
      <c r="A10" s="5">
        <v>5</v>
      </c>
      <c r="B10" s="7">
        <v>0</v>
      </c>
      <c r="C10" s="8">
        <v>0</v>
      </c>
      <c r="D10" s="9">
        <v>0</v>
      </c>
      <c r="E10" s="8"/>
      <c r="F10" s="9"/>
    </row>
    <row r="11" spans="1:6" ht="12.75">
      <c r="A11" s="5">
        <v>6</v>
      </c>
      <c r="B11" s="7">
        <v>0</v>
      </c>
      <c r="C11" s="8">
        <v>0</v>
      </c>
      <c r="D11" s="9">
        <v>0</v>
      </c>
      <c r="E11" s="8"/>
      <c r="F11" s="9"/>
    </row>
    <row r="12" spans="1:6" ht="12.75">
      <c r="A12" s="5">
        <v>7</v>
      </c>
      <c r="B12" s="7">
        <v>0</v>
      </c>
      <c r="C12" s="8">
        <v>0</v>
      </c>
      <c r="D12" s="9">
        <v>0</v>
      </c>
      <c r="E12" s="8"/>
      <c r="F12" s="9"/>
    </row>
    <row r="13" spans="1:6" ht="12.75">
      <c r="A13" s="5">
        <v>8</v>
      </c>
      <c r="B13" s="7">
        <v>0</v>
      </c>
      <c r="C13" s="8">
        <v>0</v>
      </c>
      <c r="D13" s="9">
        <v>0</v>
      </c>
      <c r="E13" s="8"/>
      <c r="F13" s="9"/>
    </row>
    <row r="14" spans="1:6" ht="12.75">
      <c r="A14" s="5">
        <v>9</v>
      </c>
      <c r="B14" s="7">
        <v>0</v>
      </c>
      <c r="C14" s="8">
        <v>0</v>
      </c>
      <c r="D14" s="9">
        <v>0</v>
      </c>
      <c r="E14" s="8"/>
      <c r="F14" s="9"/>
    </row>
    <row r="15" spans="1:6" ht="12.75">
      <c r="A15" s="5">
        <v>10</v>
      </c>
      <c r="B15" s="7">
        <v>0</v>
      </c>
      <c r="C15" s="8">
        <v>0</v>
      </c>
      <c r="D15" s="9">
        <v>0</v>
      </c>
      <c r="E15" s="8"/>
      <c r="F15" s="9"/>
    </row>
    <row r="16" spans="1:6" ht="12.75">
      <c r="A16" s="5">
        <v>11</v>
      </c>
      <c r="B16" s="7">
        <v>0</v>
      </c>
      <c r="C16" s="8">
        <v>0</v>
      </c>
      <c r="D16" s="9">
        <v>0</v>
      </c>
      <c r="E16" s="8"/>
      <c r="F16" s="9"/>
    </row>
    <row r="17" spans="1:6" ht="12.75">
      <c r="A17" s="5">
        <v>12</v>
      </c>
      <c r="B17" s="7">
        <v>0</v>
      </c>
      <c r="C17" s="8">
        <v>0</v>
      </c>
      <c r="D17" s="9">
        <v>0</v>
      </c>
      <c r="E17" s="8">
        <f>100*(AVERAGE(B12:B22)/AVERAGE(C12:C22)-1)</f>
        <v>19.34019036910477</v>
      </c>
      <c r="F17" s="9">
        <f>100*(AVERAGE(B12:B22)/AVERAGE(D12:D22)-1)</f>
        <v>-16.089470471018995</v>
      </c>
    </row>
    <row r="18" spans="1:6" ht="12.75">
      <c r="A18" s="5">
        <v>13</v>
      </c>
      <c r="B18" s="7">
        <v>0</v>
      </c>
      <c r="C18" s="8">
        <v>0</v>
      </c>
      <c r="D18" s="9">
        <v>0</v>
      </c>
      <c r="E18" s="8">
        <f aca="true" t="shared" si="0" ref="E18:E81">100*(AVERAGE(B13:B23)/AVERAGE(C13:C23)-1)</f>
        <v>21.076908763623248</v>
      </c>
      <c r="F18" s="9">
        <f aca="true" t="shared" si="1" ref="F18:F81">100*(AVERAGE(B13:B23)/AVERAGE(D13:D23)-1)</f>
        <v>-12.82731116386019</v>
      </c>
    </row>
    <row r="19" spans="1:6" ht="12.75">
      <c r="A19" s="5">
        <v>14</v>
      </c>
      <c r="B19" s="7">
        <v>0</v>
      </c>
      <c r="C19" s="8">
        <v>0</v>
      </c>
      <c r="D19" s="9">
        <v>0</v>
      </c>
      <c r="E19" s="8">
        <f t="shared" si="0"/>
        <v>30.00688652185095</v>
      </c>
      <c r="F19" s="9">
        <f t="shared" si="1"/>
        <v>-3.3711399926338204</v>
      </c>
    </row>
    <row r="20" spans="1:6" ht="12.75">
      <c r="A20" s="5">
        <v>15</v>
      </c>
      <c r="B20" s="7">
        <v>2605.558</v>
      </c>
      <c r="C20" s="8">
        <v>2267.1473680076806</v>
      </c>
      <c r="D20" s="9">
        <v>3105.1689</v>
      </c>
      <c r="E20" s="8">
        <f t="shared" si="0"/>
        <v>23.92518953865339</v>
      </c>
      <c r="F20" s="9">
        <f t="shared" si="1"/>
        <v>-4.799096102336387</v>
      </c>
    </row>
    <row r="21" spans="1:6" ht="12.75">
      <c r="A21" s="5">
        <v>16</v>
      </c>
      <c r="B21" s="7">
        <v>5626.258</v>
      </c>
      <c r="C21" s="8">
        <v>4322.261864073685</v>
      </c>
      <c r="D21" s="9">
        <v>6133.4731</v>
      </c>
      <c r="E21" s="8">
        <f t="shared" si="0"/>
        <v>19.887944105964507</v>
      </c>
      <c r="F21" s="9">
        <f t="shared" si="1"/>
        <v>-4.82226144151463</v>
      </c>
    </row>
    <row r="22" spans="1:6" ht="12.75">
      <c r="A22" s="5">
        <v>17</v>
      </c>
      <c r="B22" s="7">
        <v>8169.394</v>
      </c>
      <c r="C22" s="8">
        <v>7153.831791142278</v>
      </c>
      <c r="D22" s="9">
        <v>10307.427</v>
      </c>
      <c r="E22" s="8">
        <f t="shared" si="0"/>
        <v>16.272750983572415</v>
      </c>
      <c r="F22" s="9">
        <f t="shared" si="1"/>
        <v>-4.929171679348299</v>
      </c>
    </row>
    <row r="23" spans="1:6" ht="12.75">
      <c r="A23" s="5">
        <v>18</v>
      </c>
      <c r="B23" s="7">
        <v>13852.98</v>
      </c>
      <c r="C23" s="8">
        <v>11244.339440252534</v>
      </c>
      <c r="D23" s="9">
        <v>15159.973</v>
      </c>
      <c r="E23" s="8">
        <f t="shared" si="0"/>
        <v>16.84965551658182</v>
      </c>
      <c r="F23" s="9">
        <f t="shared" si="1"/>
        <v>-2.8147860929260915</v>
      </c>
    </row>
    <row r="24" spans="1:6" ht="12.75">
      <c r="A24" s="5">
        <v>19</v>
      </c>
      <c r="B24" s="7">
        <v>22435.13</v>
      </c>
      <c r="C24" s="8">
        <v>15540.51878543879</v>
      </c>
      <c r="D24" s="9">
        <v>19821.477</v>
      </c>
      <c r="E24" s="8">
        <f t="shared" si="0"/>
        <v>15.584813159880472</v>
      </c>
      <c r="F24" s="9">
        <f t="shared" si="1"/>
        <v>-2.9596268620352917</v>
      </c>
    </row>
    <row r="25" spans="1:6" ht="12.75">
      <c r="A25" s="5">
        <v>20</v>
      </c>
      <c r="B25" s="7">
        <v>22616.38</v>
      </c>
      <c r="C25" s="8">
        <v>20238.96536510482</v>
      </c>
      <c r="D25" s="9">
        <v>24574.356</v>
      </c>
      <c r="E25" s="8">
        <f t="shared" si="0"/>
        <v>15.334228424474006</v>
      </c>
      <c r="F25" s="9">
        <f t="shared" si="1"/>
        <v>-2.3177216039788173</v>
      </c>
    </row>
    <row r="26" spans="1:6" ht="12.75">
      <c r="A26" s="5">
        <v>21</v>
      </c>
      <c r="B26" s="7">
        <v>27924.83</v>
      </c>
      <c r="C26" s="8">
        <v>25338.78261675629</v>
      </c>
      <c r="D26" s="9">
        <v>29358.918</v>
      </c>
      <c r="E26" s="8">
        <f t="shared" si="0"/>
        <v>13.549218780532012</v>
      </c>
      <c r="F26" s="9">
        <f t="shared" si="1"/>
        <v>-2.4388279658011824</v>
      </c>
    </row>
    <row r="27" spans="1:6" ht="12.75">
      <c r="A27" s="5">
        <v>22</v>
      </c>
      <c r="B27" s="7">
        <v>32689.75</v>
      </c>
      <c r="C27" s="8">
        <v>30791.945975478684</v>
      </c>
      <c r="D27" s="9">
        <v>34506.595</v>
      </c>
      <c r="E27" s="8">
        <f t="shared" si="0"/>
        <v>12.36219658659159</v>
      </c>
      <c r="F27" s="9">
        <f t="shared" si="1"/>
        <v>-1.2851658460271809</v>
      </c>
    </row>
    <row r="28" spans="1:6" ht="12.75">
      <c r="A28" s="5">
        <v>23</v>
      </c>
      <c r="B28" s="7">
        <v>42566.73</v>
      </c>
      <c r="C28" s="8">
        <v>35851.48894688898</v>
      </c>
      <c r="D28" s="9">
        <v>40689.161</v>
      </c>
      <c r="E28" s="8">
        <f t="shared" si="0"/>
        <v>10.601383672790664</v>
      </c>
      <c r="F28" s="9">
        <f t="shared" si="1"/>
        <v>-0.2760296122195083</v>
      </c>
    </row>
    <row r="29" spans="1:6" ht="12.75">
      <c r="A29" s="5">
        <v>24</v>
      </c>
      <c r="B29" s="7">
        <v>44740.25</v>
      </c>
      <c r="C29" s="8">
        <v>40379.25601495035</v>
      </c>
      <c r="D29" s="9">
        <v>46378.902</v>
      </c>
      <c r="E29" s="8">
        <f t="shared" si="0"/>
        <v>8.5094274157264</v>
      </c>
      <c r="F29" s="9">
        <f t="shared" si="1"/>
        <v>-0.621208516631333</v>
      </c>
    </row>
    <row r="30" spans="1:6" ht="12.75">
      <c r="A30" s="5">
        <v>25</v>
      </c>
      <c r="B30" s="7">
        <v>50747.04</v>
      </c>
      <c r="C30" s="8">
        <v>44419.58934152078</v>
      </c>
      <c r="D30" s="9">
        <v>50439.477</v>
      </c>
      <c r="E30" s="8">
        <f t="shared" si="0"/>
        <v>7.3632185641064</v>
      </c>
      <c r="F30" s="9">
        <f t="shared" si="1"/>
        <v>-0.8198707985968223</v>
      </c>
    </row>
    <row r="31" spans="1:6" ht="12.75">
      <c r="A31" s="5">
        <v>26</v>
      </c>
      <c r="B31" s="7">
        <v>51331.46</v>
      </c>
      <c r="C31" s="8">
        <v>48913.13890708056</v>
      </c>
      <c r="D31" s="9">
        <v>53397.282</v>
      </c>
      <c r="E31" s="8">
        <f t="shared" si="0"/>
        <v>9.382222741116442</v>
      </c>
      <c r="F31" s="9">
        <f t="shared" si="1"/>
        <v>1.4266380625374442</v>
      </c>
    </row>
    <row r="32" spans="1:6" ht="12.75">
      <c r="A32" s="5">
        <v>27</v>
      </c>
      <c r="B32" s="7">
        <v>57579.7</v>
      </c>
      <c r="C32" s="8">
        <v>53562.03373373786</v>
      </c>
      <c r="D32" s="9">
        <v>54897.682</v>
      </c>
      <c r="E32" s="8">
        <f t="shared" si="0"/>
        <v>8.636173273256698</v>
      </c>
      <c r="F32" s="9">
        <f t="shared" si="1"/>
        <v>1.0822539334473635</v>
      </c>
    </row>
    <row r="33" spans="1:6" ht="12.75">
      <c r="A33" s="5">
        <v>28</v>
      </c>
      <c r="B33" s="7">
        <v>57868.34</v>
      </c>
      <c r="C33" s="8">
        <v>57397.41027536909</v>
      </c>
      <c r="D33" s="9">
        <v>56303.348</v>
      </c>
      <c r="E33" s="8">
        <f t="shared" si="0"/>
        <v>7.7313844313456</v>
      </c>
      <c r="F33" s="9">
        <f t="shared" si="1"/>
        <v>0.533875674951112</v>
      </c>
    </row>
    <row r="34" spans="1:6" ht="12.75">
      <c r="A34" s="5">
        <v>29</v>
      </c>
      <c r="B34" s="7">
        <v>56822.59</v>
      </c>
      <c r="C34" s="8">
        <v>58241.154410748</v>
      </c>
      <c r="D34" s="9">
        <v>59876.194</v>
      </c>
      <c r="E34" s="8">
        <f t="shared" si="0"/>
        <v>6.410405242359718</v>
      </c>
      <c r="F34" s="9">
        <f t="shared" si="1"/>
        <v>0.020727508714424303</v>
      </c>
    </row>
    <row r="35" spans="1:6" ht="12.75">
      <c r="A35" s="5">
        <v>30</v>
      </c>
      <c r="B35" s="7">
        <v>65862.94</v>
      </c>
      <c r="C35" s="8">
        <v>60587.82401339907</v>
      </c>
      <c r="D35" s="9">
        <v>64550.201</v>
      </c>
      <c r="E35" s="8">
        <f t="shared" si="0"/>
        <v>5.123499323645753</v>
      </c>
      <c r="F35" s="9">
        <f t="shared" si="1"/>
        <v>-0.28621885179759277</v>
      </c>
    </row>
    <row r="36" spans="1:6" ht="12.75">
      <c r="A36" s="5">
        <v>31</v>
      </c>
      <c r="B36" s="7">
        <v>78300.83</v>
      </c>
      <c r="C36" s="8">
        <v>62366.11370810112</v>
      </c>
      <c r="D36" s="9">
        <v>68069.395</v>
      </c>
      <c r="E36" s="8">
        <f t="shared" si="0"/>
        <v>3.4472559893355736</v>
      </c>
      <c r="F36" s="9">
        <f t="shared" si="1"/>
        <v>-1.1548702372607855</v>
      </c>
    </row>
    <row r="37" spans="1:6" ht="12.75">
      <c r="A37" s="5">
        <v>32</v>
      </c>
      <c r="B37" s="7">
        <v>66332.81</v>
      </c>
      <c r="C37" s="8">
        <v>64249.75166149865</v>
      </c>
      <c r="D37" s="9">
        <v>69258.357</v>
      </c>
      <c r="E37" s="8">
        <f t="shared" si="0"/>
        <v>2.6132936022952524</v>
      </c>
      <c r="F37" s="9">
        <f t="shared" si="1"/>
        <v>-0.9886850216117127</v>
      </c>
    </row>
    <row r="38" spans="1:6" ht="12.75">
      <c r="A38" s="5">
        <v>33</v>
      </c>
      <c r="B38" s="7">
        <v>65060.95</v>
      </c>
      <c r="C38" s="8">
        <v>65515.99589143504</v>
      </c>
      <c r="D38" s="9">
        <v>69969.778</v>
      </c>
      <c r="E38" s="8">
        <f t="shared" si="0"/>
        <v>2.1141039267130513</v>
      </c>
      <c r="F38" s="9">
        <f t="shared" si="1"/>
        <v>-0.31987663133610234</v>
      </c>
    </row>
    <row r="39" spans="1:6" ht="12.75">
      <c r="A39" s="5">
        <v>34</v>
      </c>
      <c r="B39" s="7">
        <v>69762.6</v>
      </c>
      <c r="C39" s="8">
        <v>68751.69946221079</v>
      </c>
      <c r="D39" s="9">
        <v>71131.207</v>
      </c>
      <c r="E39" s="8">
        <f t="shared" si="0"/>
        <v>1.0486729478651702</v>
      </c>
      <c r="F39" s="9">
        <f t="shared" si="1"/>
        <v>-0.38349569856165333</v>
      </c>
    </row>
    <row r="40" spans="1:6" ht="12.75">
      <c r="A40" s="5">
        <v>35</v>
      </c>
      <c r="B40" s="7">
        <v>70498.01</v>
      </c>
      <c r="C40" s="8">
        <v>72525.25044022227</v>
      </c>
      <c r="D40" s="9">
        <v>74255.408</v>
      </c>
      <c r="E40" s="8">
        <f t="shared" si="0"/>
        <v>0.06227646732099856</v>
      </c>
      <c r="F40" s="9">
        <f t="shared" si="1"/>
        <v>0.08052521195018869</v>
      </c>
    </row>
    <row r="41" spans="1:6" ht="12.75">
      <c r="A41" s="5">
        <v>36</v>
      </c>
      <c r="B41" s="7">
        <v>72352.63</v>
      </c>
      <c r="C41" s="8">
        <v>75943.50886099396</v>
      </c>
      <c r="D41" s="9">
        <v>78380.101</v>
      </c>
      <c r="E41" s="8">
        <f t="shared" si="0"/>
        <v>-1.4885926617713485</v>
      </c>
      <c r="F41" s="9">
        <f t="shared" si="1"/>
        <v>0.2630141326931623</v>
      </c>
    </row>
    <row r="42" spans="1:6" ht="12.75">
      <c r="A42" s="5">
        <v>37</v>
      </c>
      <c r="B42" s="7">
        <v>77750.66</v>
      </c>
      <c r="C42" s="8">
        <v>80251.48644885942</v>
      </c>
      <c r="D42" s="9">
        <v>78871.662</v>
      </c>
      <c r="E42" s="8">
        <f t="shared" si="0"/>
        <v>-4.467028180406995</v>
      </c>
      <c r="F42" s="9">
        <f t="shared" si="1"/>
        <v>-1.0160230617087151</v>
      </c>
    </row>
    <row r="43" spans="1:6" ht="12.75">
      <c r="A43" s="5">
        <v>38</v>
      </c>
      <c r="B43" s="7">
        <v>83711.14</v>
      </c>
      <c r="C43" s="8">
        <v>82669.2486929703</v>
      </c>
      <c r="D43" s="9">
        <v>76110.587</v>
      </c>
      <c r="E43" s="8">
        <f t="shared" si="0"/>
        <v>-5.6695111541006815</v>
      </c>
      <c r="F43" s="9">
        <f t="shared" si="1"/>
        <v>-0.9895125173708164</v>
      </c>
    </row>
    <row r="44" spans="1:6" ht="12.75">
      <c r="A44" s="5">
        <v>39</v>
      </c>
      <c r="B44" s="7">
        <v>74044.1</v>
      </c>
      <c r="C44" s="8">
        <v>81297.2837194374</v>
      </c>
      <c r="D44" s="9">
        <v>73031.074</v>
      </c>
      <c r="E44" s="8">
        <f t="shared" si="0"/>
        <v>-4.913765974690043</v>
      </c>
      <c r="F44" s="9">
        <f t="shared" si="1"/>
        <v>0.691995424329761</v>
      </c>
    </row>
    <row r="45" spans="1:6" ht="12.75">
      <c r="A45" s="5">
        <v>40</v>
      </c>
      <c r="B45" s="7">
        <v>71319.17</v>
      </c>
      <c r="C45" s="8">
        <v>80342.88991235297</v>
      </c>
      <c r="D45" s="9">
        <v>70728.413</v>
      </c>
      <c r="E45" s="8">
        <f t="shared" si="0"/>
        <v>-5.546060137709841</v>
      </c>
      <c r="F45" s="9">
        <f t="shared" si="1"/>
        <v>0.5863159281290997</v>
      </c>
    </row>
    <row r="46" spans="1:6" ht="12.75">
      <c r="A46" s="5">
        <v>41</v>
      </c>
      <c r="B46" s="7">
        <v>72753.52</v>
      </c>
      <c r="C46" s="8">
        <v>80090.3893278948</v>
      </c>
      <c r="D46" s="9">
        <v>69976.896</v>
      </c>
      <c r="E46" s="8">
        <f t="shared" si="0"/>
        <v>-6.181527684701138</v>
      </c>
      <c r="F46" s="9">
        <f t="shared" si="1"/>
        <v>0.5883037136025449</v>
      </c>
    </row>
    <row r="47" spans="1:6" ht="12.75">
      <c r="A47" s="5">
        <v>42</v>
      </c>
      <c r="B47" s="7">
        <v>72380.28</v>
      </c>
      <c r="C47" s="8">
        <v>81546.94995367191</v>
      </c>
      <c r="D47" s="9">
        <v>72422.595</v>
      </c>
      <c r="E47" s="8">
        <f t="shared" si="0"/>
        <v>-7.5114684209098055</v>
      </c>
      <c r="F47" s="9">
        <f t="shared" si="1"/>
        <v>0.3188968857089858</v>
      </c>
    </row>
    <row r="48" spans="1:6" ht="12.75">
      <c r="A48" s="5">
        <v>43</v>
      </c>
      <c r="B48" s="7">
        <v>72319.23</v>
      </c>
      <c r="C48" s="8">
        <v>81217.03487936384</v>
      </c>
      <c r="D48" s="9">
        <v>75089.294</v>
      </c>
      <c r="E48" s="8">
        <f t="shared" si="0"/>
        <v>-7.14159055702881</v>
      </c>
      <c r="F48" s="9">
        <f t="shared" si="1"/>
        <v>1.4531820097775983</v>
      </c>
    </row>
    <row r="49" spans="1:6" ht="12.75">
      <c r="A49" s="5">
        <v>44</v>
      </c>
      <c r="B49" s="7">
        <v>85303.09</v>
      </c>
      <c r="C49" s="8">
        <v>80047.18367810691</v>
      </c>
      <c r="D49" s="9">
        <v>76546.746</v>
      </c>
      <c r="E49" s="8">
        <f t="shared" si="0"/>
        <v>-7.931632888854412</v>
      </c>
      <c r="F49" s="9">
        <f t="shared" si="1"/>
        <v>0.2849829152674399</v>
      </c>
    </row>
    <row r="50" spans="1:6" ht="12.75">
      <c r="A50" s="5">
        <v>45</v>
      </c>
      <c r="B50" s="7">
        <v>74593.91</v>
      </c>
      <c r="C50" s="8">
        <v>79655.05582913083</v>
      </c>
      <c r="D50" s="9">
        <v>76792.245</v>
      </c>
      <c r="E50" s="8">
        <f t="shared" si="0"/>
        <v>-9.02262349895967</v>
      </c>
      <c r="F50" s="9">
        <f t="shared" si="1"/>
        <v>-1.644528663566136</v>
      </c>
    </row>
    <row r="51" spans="1:10" ht="12.75">
      <c r="A51" s="5">
        <v>46</v>
      </c>
      <c r="B51" s="7">
        <v>72933.78</v>
      </c>
      <c r="C51" s="8">
        <v>81052.18172460646</v>
      </c>
      <c r="D51" s="9">
        <v>76660.684</v>
      </c>
      <c r="E51" s="8">
        <f t="shared" si="0"/>
        <v>-9.656642155125317</v>
      </c>
      <c r="F51" s="9">
        <f t="shared" si="1"/>
        <v>-3.393031407847791</v>
      </c>
      <c r="H51" s="25" t="s">
        <v>12</v>
      </c>
      <c r="I51" s="25"/>
      <c r="J51" s="25"/>
    </row>
    <row r="52" spans="1:10" ht="12.75">
      <c r="A52" s="5">
        <v>47</v>
      </c>
      <c r="B52" s="7">
        <v>67141.75</v>
      </c>
      <c r="C52" s="8">
        <v>83022.5506215995</v>
      </c>
      <c r="D52" s="9">
        <v>75400.28</v>
      </c>
      <c r="E52" s="8">
        <f t="shared" si="0"/>
        <v>-4.30232185772309</v>
      </c>
      <c r="F52" s="9">
        <f t="shared" si="1"/>
        <v>1.2146833106792876</v>
      </c>
      <c r="H52" s="22" t="s">
        <v>0</v>
      </c>
      <c r="I52" s="23" t="s">
        <v>11</v>
      </c>
      <c r="J52" s="24" t="s">
        <v>13</v>
      </c>
    </row>
    <row r="53" spans="1:10" ht="12.75">
      <c r="A53" s="5">
        <v>48</v>
      </c>
      <c r="B53" s="7">
        <v>81806.33</v>
      </c>
      <c r="C53" s="8">
        <v>81069.23373687814</v>
      </c>
      <c r="D53" s="9">
        <v>73683.099</v>
      </c>
      <c r="E53" s="8">
        <f t="shared" si="0"/>
        <v>-2.618285214017857</v>
      </c>
      <c r="F53" s="9">
        <f t="shared" si="1"/>
        <v>2.2618227329660012</v>
      </c>
      <c r="H53" s="20">
        <v>20</v>
      </c>
      <c r="I53" s="18">
        <f>+E25</f>
        <v>15.334228424474006</v>
      </c>
      <c r="J53" s="19">
        <f>+F25</f>
        <v>-2.3177216039788173</v>
      </c>
    </row>
    <row r="54" spans="1:10" ht="12.75">
      <c r="A54" s="5">
        <v>49</v>
      </c>
      <c r="B54" s="7">
        <v>71916.41</v>
      </c>
      <c r="C54" s="8">
        <v>77512.78341782348</v>
      </c>
      <c r="D54" s="9">
        <v>73859.938</v>
      </c>
      <c r="E54" s="8">
        <f t="shared" si="0"/>
        <v>-4.446917505503645</v>
      </c>
      <c r="F54" s="9">
        <f t="shared" si="1"/>
        <v>0.18787636327473045</v>
      </c>
      <c r="H54" s="21">
        <v>25</v>
      </c>
      <c r="I54" s="8">
        <f>+E30</f>
        <v>7.3632185641064</v>
      </c>
      <c r="J54" s="9">
        <f>+F30</f>
        <v>-0.8198707985968223</v>
      </c>
    </row>
    <row r="55" spans="1:10" ht="12.75">
      <c r="A55" s="5">
        <v>50</v>
      </c>
      <c r="B55" s="7">
        <v>58779.71</v>
      </c>
      <c r="C55" s="8">
        <v>75154.10680769982</v>
      </c>
      <c r="D55" s="9">
        <v>73484.048</v>
      </c>
      <c r="E55" s="8">
        <f t="shared" si="0"/>
        <v>-5.937196982861326</v>
      </c>
      <c r="F55" s="9">
        <f t="shared" si="1"/>
        <v>-1.0825293817563697</v>
      </c>
      <c r="H55" s="21">
        <v>30</v>
      </c>
      <c r="I55" s="8">
        <f>+E35</f>
        <v>5.123499323645753</v>
      </c>
      <c r="J55" s="9">
        <f>+F35</f>
        <v>-0.28621885179759277</v>
      </c>
    </row>
    <row r="56" spans="1:10" ht="12.75">
      <c r="A56" s="5">
        <v>51</v>
      </c>
      <c r="B56" s="7">
        <v>58131.13</v>
      </c>
      <c r="C56" s="8">
        <v>71925.92136821727</v>
      </c>
      <c r="D56" s="9">
        <v>71821.54</v>
      </c>
      <c r="E56" s="8">
        <f t="shared" si="0"/>
        <v>-5.714268698516555</v>
      </c>
      <c r="F56" s="9">
        <f t="shared" si="1"/>
        <v>-0.16004775806685023</v>
      </c>
      <c r="H56" s="21">
        <v>35</v>
      </c>
      <c r="I56" s="8">
        <f>+E40</f>
        <v>0.06227646732099856</v>
      </c>
      <c r="J56" s="9">
        <f>+F40</f>
        <v>0.08052521195018869</v>
      </c>
    </row>
    <row r="57" spans="1:10" ht="12.75">
      <c r="A57" s="5">
        <v>52</v>
      </c>
      <c r="B57" s="7">
        <v>109221.5</v>
      </c>
      <c r="C57" s="8">
        <v>69392.73991317974</v>
      </c>
      <c r="D57" s="9">
        <v>68871.453</v>
      </c>
      <c r="E57" s="8">
        <f t="shared" si="0"/>
        <v>-5.868697426771385</v>
      </c>
      <c r="F57" s="9">
        <f t="shared" si="1"/>
        <v>0.39784251840775386</v>
      </c>
      <c r="H57" s="21">
        <v>40</v>
      </c>
      <c r="I57" s="8">
        <f>+E45</f>
        <v>-5.546060137709841</v>
      </c>
      <c r="J57" s="9">
        <f>+F45</f>
        <v>0.5863159281290997</v>
      </c>
    </row>
    <row r="58" spans="1:10" ht="12.75">
      <c r="A58" s="5">
        <v>53</v>
      </c>
      <c r="B58" s="7">
        <v>74220.98</v>
      </c>
      <c r="C58" s="8">
        <v>68537.4357522095</v>
      </c>
      <c r="D58" s="9">
        <v>65880.924</v>
      </c>
      <c r="E58" s="8">
        <f t="shared" si="0"/>
        <v>-2.603878210424415</v>
      </c>
      <c r="F58" s="9">
        <f t="shared" si="1"/>
        <v>4.225713460171754</v>
      </c>
      <c r="H58" s="21">
        <v>45</v>
      </c>
      <c r="I58" s="8">
        <f>+E50</f>
        <v>-9.02262349895967</v>
      </c>
      <c r="J58" s="9">
        <f>+F50</f>
        <v>-1.644528663566136</v>
      </c>
    </row>
    <row r="59" spans="1:10" ht="12.75">
      <c r="A59" s="5">
        <v>54</v>
      </c>
      <c r="B59" s="7">
        <v>44109.3</v>
      </c>
      <c r="C59" s="8">
        <v>67933.93831428874</v>
      </c>
      <c r="D59" s="9">
        <v>63660.195</v>
      </c>
      <c r="E59" s="8">
        <f t="shared" si="0"/>
        <v>-2.508942857502938</v>
      </c>
      <c r="F59" s="9">
        <f t="shared" si="1"/>
        <v>4.345437307747013</v>
      </c>
      <c r="H59" s="21">
        <v>50</v>
      </c>
      <c r="I59" s="8">
        <f>+E55</f>
        <v>-5.937196982861326</v>
      </c>
      <c r="J59" s="9">
        <f>+F55</f>
        <v>-1.0825293817563697</v>
      </c>
    </row>
    <row r="60" spans="1:10" ht="12.75">
      <c r="A60" s="5">
        <v>55</v>
      </c>
      <c r="B60" s="7">
        <v>60061.59</v>
      </c>
      <c r="C60" s="8">
        <v>66446.53767119405</v>
      </c>
      <c r="D60" s="9">
        <v>61260.598</v>
      </c>
      <c r="E60" s="8">
        <f t="shared" si="0"/>
        <v>-3.1404107777514456</v>
      </c>
      <c r="F60" s="9">
        <f t="shared" si="1"/>
        <v>3.8112304898601623</v>
      </c>
      <c r="H60" s="21">
        <v>55</v>
      </c>
      <c r="I60" s="8">
        <f>+E60</f>
        <v>-3.1404107777514456</v>
      </c>
      <c r="J60" s="9">
        <f>+F60</f>
        <v>3.8112304898601623</v>
      </c>
    </row>
    <row r="61" spans="1:10" ht="12.75">
      <c r="A61" s="5">
        <v>56</v>
      </c>
      <c r="B61" s="7">
        <v>62144.23</v>
      </c>
      <c r="C61" s="8">
        <v>64508.026628166794</v>
      </c>
      <c r="D61" s="9">
        <v>57103.012</v>
      </c>
      <c r="E61" s="8">
        <f t="shared" si="0"/>
        <v>-2.2162667329975627</v>
      </c>
      <c r="F61" s="9">
        <f t="shared" si="1"/>
        <v>4.843024478221225</v>
      </c>
      <c r="H61" s="21">
        <v>60</v>
      </c>
      <c r="I61" s="8">
        <f>+E65</f>
        <v>-8.167190721010664</v>
      </c>
      <c r="J61" s="9">
        <f>+F65</f>
        <v>-2.9449996407667545</v>
      </c>
    </row>
    <row r="62" spans="1:10" ht="12.75">
      <c r="A62" s="5">
        <v>57</v>
      </c>
      <c r="B62" s="7">
        <v>52230</v>
      </c>
      <c r="C62" s="8">
        <v>60380.81509652836</v>
      </c>
      <c r="D62" s="9">
        <v>51806.414</v>
      </c>
      <c r="E62" s="8">
        <f t="shared" si="0"/>
        <v>-1.4782095934840256</v>
      </c>
      <c r="F62" s="9">
        <f t="shared" si="1"/>
        <v>5.645618931074314</v>
      </c>
      <c r="H62" s="21">
        <v>65</v>
      </c>
      <c r="I62" s="8">
        <f>+E70</f>
        <v>-15.425662904171578</v>
      </c>
      <c r="J62" s="9">
        <f>+F70</f>
        <v>-19.87118956421344</v>
      </c>
    </row>
    <row r="63" spans="1:10" ht="12.75">
      <c r="A63" s="5">
        <v>58</v>
      </c>
      <c r="B63" s="7">
        <v>65255.6</v>
      </c>
      <c r="C63" s="8">
        <v>54742.32317466325</v>
      </c>
      <c r="D63" s="9">
        <v>46529.181</v>
      </c>
      <c r="E63" s="8">
        <f t="shared" si="0"/>
        <v>-10.060281770842439</v>
      </c>
      <c r="F63" s="9">
        <f t="shared" si="1"/>
        <v>-3.7414372120890937</v>
      </c>
      <c r="H63" s="21">
        <v>70</v>
      </c>
      <c r="I63" s="8">
        <f>+E75</f>
        <v>-3.2660795787718744</v>
      </c>
      <c r="J63" s="9">
        <f>+F75</f>
        <v>-5.213986312362017</v>
      </c>
    </row>
    <row r="64" spans="1:10" ht="12.75">
      <c r="A64" s="5">
        <v>59</v>
      </c>
      <c r="B64" s="7">
        <v>49735.08</v>
      </c>
      <c r="C64" s="8">
        <v>47434.883201428194</v>
      </c>
      <c r="D64" s="9">
        <v>42135.148</v>
      </c>
      <c r="E64" s="8">
        <f t="shared" si="0"/>
        <v>-12.170184551945729</v>
      </c>
      <c r="F64" s="9">
        <f t="shared" si="1"/>
        <v>-6.508864094706834</v>
      </c>
      <c r="H64" s="21">
        <v>75</v>
      </c>
      <c r="I64" s="8">
        <f>+E80</f>
        <v>-23.41846191343612</v>
      </c>
      <c r="J64" s="9">
        <f>+F80</f>
        <v>-18.117919730437272</v>
      </c>
    </row>
    <row r="65" spans="1:10" ht="12.75">
      <c r="A65" s="5">
        <v>60</v>
      </c>
      <c r="B65" s="7">
        <v>30740.16</v>
      </c>
      <c r="C65" s="8">
        <v>39721.36278781955</v>
      </c>
      <c r="D65" s="9">
        <v>37676.176</v>
      </c>
      <c r="E65" s="8">
        <f t="shared" si="0"/>
        <v>-8.167190721010664</v>
      </c>
      <c r="F65" s="9">
        <f t="shared" si="1"/>
        <v>-2.9449996407667545</v>
      </c>
      <c r="H65" s="21">
        <v>80</v>
      </c>
      <c r="I65" s="8">
        <f>+E85</f>
        <v>-46.05602351603426</v>
      </c>
      <c r="J65" s="9">
        <f>+F85</f>
        <v>-27.477653682471647</v>
      </c>
    </row>
    <row r="66" spans="1:10" ht="12.75">
      <c r="A66" s="5">
        <v>61</v>
      </c>
      <c r="B66" s="7">
        <v>23141.6</v>
      </c>
      <c r="C66" s="8">
        <v>32223.260787405372</v>
      </c>
      <c r="D66" s="9">
        <v>33191.476</v>
      </c>
      <c r="E66" s="8">
        <f t="shared" si="0"/>
        <v>-6.694267500706519</v>
      </c>
      <c r="F66" s="9">
        <f t="shared" si="1"/>
        <v>-2.178878904651138</v>
      </c>
      <c r="H66" s="15">
        <v>85</v>
      </c>
      <c r="I66" s="10">
        <f>+E90</f>
        <v>-68.61807056834476</v>
      </c>
      <c r="J66" s="12">
        <f>+F90</f>
        <v>-24.591555443515432</v>
      </c>
    </row>
    <row r="67" spans="1:10" ht="12.75">
      <c r="A67" s="5">
        <v>62</v>
      </c>
      <c r="B67" s="7">
        <v>17749.3</v>
      </c>
      <c r="C67" s="8">
        <v>26119.443402291534</v>
      </c>
      <c r="D67" s="9">
        <v>29039.942</v>
      </c>
      <c r="E67" s="8">
        <f t="shared" si="0"/>
        <v>-7.171231543443324</v>
      </c>
      <c r="F67" s="9">
        <f t="shared" si="1"/>
        <v>-4.277307692876087</v>
      </c>
      <c r="I67"/>
      <c r="J67"/>
    </row>
    <row r="68" spans="1:10" ht="12.75">
      <c r="A68" s="5">
        <v>63</v>
      </c>
      <c r="B68" s="7">
        <v>15433.11</v>
      </c>
      <c r="C68" s="8">
        <v>22121.53090848495</v>
      </c>
      <c r="D68" s="9">
        <v>25770.89</v>
      </c>
      <c r="E68" s="8">
        <f t="shared" si="0"/>
        <v>-5.890978557715454</v>
      </c>
      <c r="F68" s="9">
        <f t="shared" si="1"/>
        <v>-5.3722537820190315</v>
      </c>
      <c r="I68"/>
      <c r="J68"/>
    </row>
    <row r="69" spans="1:10" ht="12.75">
      <c r="A69" s="5">
        <v>64</v>
      </c>
      <c r="B69" s="7">
        <v>19493.67</v>
      </c>
      <c r="C69" s="8">
        <v>19443.324622840388</v>
      </c>
      <c r="D69" s="9">
        <v>22559.98</v>
      </c>
      <c r="E69" s="8">
        <f t="shared" si="0"/>
        <v>-11.217423298445928</v>
      </c>
      <c r="F69" s="9">
        <f t="shared" si="1"/>
        <v>-13.535374140221624</v>
      </c>
      <c r="I69"/>
      <c r="J69"/>
    </row>
    <row r="70" spans="1:10" ht="12.75">
      <c r="A70" s="5">
        <v>65</v>
      </c>
      <c r="B70" s="7">
        <v>17785.07</v>
      </c>
      <c r="C70" s="8">
        <v>17426.663648844653</v>
      </c>
      <c r="D70" s="9">
        <v>19251.853</v>
      </c>
      <c r="E70" s="8">
        <f t="shared" si="0"/>
        <v>-15.425662904171578</v>
      </c>
      <c r="F70" s="9">
        <f t="shared" si="1"/>
        <v>-19.87118956421344</v>
      </c>
      <c r="I70"/>
      <c r="J70"/>
    </row>
    <row r="71" spans="1:10" ht="12.75">
      <c r="A71" s="5">
        <v>66</v>
      </c>
      <c r="B71" s="7">
        <v>19415.96</v>
      </c>
      <c r="C71" s="8">
        <v>15772.102177094117</v>
      </c>
      <c r="D71" s="9">
        <v>16370.71</v>
      </c>
      <c r="E71" s="8">
        <f t="shared" si="0"/>
        <v>-15.813867184239704</v>
      </c>
      <c r="F71" s="9">
        <f t="shared" si="1"/>
        <v>-21.511514695174483</v>
      </c>
      <c r="I71"/>
      <c r="J71"/>
    </row>
    <row r="72" spans="1:10" ht="12.75">
      <c r="A72" s="5">
        <v>67</v>
      </c>
      <c r="B72" s="7">
        <v>13543.56</v>
      </c>
      <c r="C72" s="8">
        <v>14207.541719872555</v>
      </c>
      <c r="D72" s="9">
        <v>14692.449</v>
      </c>
      <c r="E72" s="8">
        <f t="shared" si="0"/>
        <v>-10.641849107370982</v>
      </c>
      <c r="F72" s="9">
        <f t="shared" si="1"/>
        <v>-16.909310250056066</v>
      </c>
      <c r="I72"/>
      <c r="J72"/>
    </row>
    <row r="73" spans="1:10" ht="12.75">
      <c r="A73" s="5">
        <v>68</v>
      </c>
      <c r="B73" s="7">
        <v>12220.78</v>
      </c>
      <c r="C73" s="8">
        <v>13111.27880891238</v>
      </c>
      <c r="D73" s="9">
        <v>13448.65</v>
      </c>
      <c r="E73" s="8">
        <f t="shared" si="0"/>
        <v>-8.661749010030185</v>
      </c>
      <c r="F73" s="9">
        <f t="shared" si="1"/>
        <v>-14.14319612207009</v>
      </c>
      <c r="I73"/>
      <c r="J73"/>
    </row>
    <row r="74" spans="1:10" ht="12.75">
      <c r="A74" s="5">
        <v>69</v>
      </c>
      <c r="B74" s="7">
        <v>11327.39</v>
      </c>
      <c r="C74" s="8">
        <v>12138.125622719217</v>
      </c>
      <c r="D74" s="9">
        <v>12544.826</v>
      </c>
      <c r="E74" s="8">
        <f t="shared" si="0"/>
        <v>-4.265582657186117</v>
      </c>
      <c r="F74" s="9">
        <f t="shared" si="1"/>
        <v>-8.200313924830693</v>
      </c>
      <c r="I74"/>
      <c r="J74"/>
    </row>
    <row r="75" spans="1:10" ht="12.75">
      <c r="A75" s="5">
        <v>70</v>
      </c>
      <c r="B75" s="7">
        <v>8200.748</v>
      </c>
      <c r="C75" s="8">
        <v>11248.12319385186</v>
      </c>
      <c r="D75" s="9">
        <v>11387.348</v>
      </c>
      <c r="E75" s="8">
        <f t="shared" si="0"/>
        <v>-3.2660795787718744</v>
      </c>
      <c r="F75" s="9">
        <f t="shared" si="1"/>
        <v>-5.213986312362017</v>
      </c>
      <c r="I75"/>
      <c r="J75"/>
    </row>
    <row r="76" spans="1:10" ht="12.75">
      <c r="A76" s="5">
        <v>71</v>
      </c>
      <c r="B76" s="7">
        <v>5292.899</v>
      </c>
      <c r="C76" s="8">
        <v>10524.752318583298</v>
      </c>
      <c r="D76" s="9">
        <v>10185.301</v>
      </c>
      <c r="E76" s="8">
        <f t="shared" si="0"/>
        <v>-5.230420474677933</v>
      </c>
      <c r="F76" s="9">
        <f t="shared" si="1"/>
        <v>-5.488234652822033</v>
      </c>
      <c r="I76"/>
      <c r="J76"/>
    </row>
    <row r="77" spans="1:10" ht="12.75">
      <c r="A77" s="5">
        <v>72</v>
      </c>
      <c r="B77" s="7">
        <v>12708.94</v>
      </c>
      <c r="C77" s="8">
        <v>9300.046218819698</v>
      </c>
      <c r="D77" s="9">
        <v>9090.5176</v>
      </c>
      <c r="E77" s="8">
        <f t="shared" si="0"/>
        <v>-11.165486734703167</v>
      </c>
      <c r="F77" s="9">
        <f t="shared" si="1"/>
        <v>-10.32842411604894</v>
      </c>
      <c r="I77"/>
      <c r="J77"/>
    </row>
    <row r="78" spans="1:10" ht="12.75">
      <c r="A78" s="5">
        <v>73</v>
      </c>
      <c r="B78" s="7">
        <v>4846.534</v>
      </c>
      <c r="C78" s="8">
        <v>8277.067979649722</v>
      </c>
      <c r="D78" s="9">
        <v>8072.6008</v>
      </c>
      <c r="E78" s="8">
        <f t="shared" si="0"/>
        <v>-15.313098263232483</v>
      </c>
      <c r="F78" s="9">
        <f t="shared" si="1"/>
        <v>-13.221469651624618</v>
      </c>
      <c r="I78"/>
      <c r="J78"/>
    </row>
    <row r="79" spans="1:10" ht="12.75">
      <c r="A79" s="5">
        <v>74</v>
      </c>
      <c r="B79" s="7">
        <v>8014.26</v>
      </c>
      <c r="C79" s="8">
        <v>7320.096317176968</v>
      </c>
      <c r="D79" s="9">
        <v>7112.8292</v>
      </c>
      <c r="E79" s="8">
        <f t="shared" si="0"/>
        <v>-19.263746385708615</v>
      </c>
      <c r="F79" s="9">
        <f t="shared" si="1"/>
        <v>-15.841185190442841</v>
      </c>
      <c r="I79"/>
      <c r="J79"/>
    </row>
    <row r="80" spans="1:10" ht="12.75">
      <c r="A80" s="5">
        <v>75</v>
      </c>
      <c r="B80" s="7">
        <v>8257.088</v>
      </c>
      <c r="C80" s="8">
        <v>6393.524100345812</v>
      </c>
      <c r="D80" s="9">
        <v>6145.8414</v>
      </c>
      <c r="E80" s="8">
        <f t="shared" si="0"/>
        <v>-23.41846191343612</v>
      </c>
      <c r="F80" s="9">
        <f t="shared" si="1"/>
        <v>-18.117919730437272</v>
      </c>
      <c r="I80"/>
      <c r="J80"/>
    </row>
    <row r="81" spans="1:10" ht="12.75">
      <c r="A81" s="5">
        <v>76</v>
      </c>
      <c r="B81" s="7">
        <v>4222.066</v>
      </c>
      <c r="C81" s="8">
        <v>5720.958086592574</v>
      </c>
      <c r="D81" s="9">
        <v>5273.5559</v>
      </c>
      <c r="E81" s="8">
        <f t="shared" si="0"/>
        <v>-25.771602339336553</v>
      </c>
      <c r="F81" s="9">
        <f t="shared" si="1"/>
        <v>-18.22601447952866</v>
      </c>
      <c r="I81"/>
      <c r="J81"/>
    </row>
    <row r="82" spans="1:10" ht="12.75">
      <c r="A82" s="5">
        <v>77</v>
      </c>
      <c r="B82" s="7">
        <v>3215.546</v>
      </c>
      <c r="C82" s="8">
        <v>5152.771957416507</v>
      </c>
      <c r="D82" s="9">
        <v>4475.2066</v>
      </c>
      <c r="E82" s="8">
        <f aca="true" t="shared" si="2" ref="E82:E90">100*(AVERAGE(B77:B87)/AVERAGE(C77:C87)-1)</f>
        <v>-23.146942607036426</v>
      </c>
      <c r="F82" s="9">
        <f aca="true" t="shared" si="3" ref="F82:F90">100*(AVERAGE(B77:B87)/AVERAGE(D77:D87)-1)</f>
        <v>-12.629775510298657</v>
      </c>
      <c r="I82"/>
      <c r="J82"/>
    </row>
    <row r="83" spans="1:10" ht="12.75">
      <c r="A83" s="5">
        <v>78</v>
      </c>
      <c r="B83" s="7">
        <v>1169.494</v>
      </c>
      <c r="C83" s="8">
        <v>4659.816517077549</v>
      </c>
      <c r="D83" s="9">
        <v>3847.8948</v>
      </c>
      <c r="E83" s="8">
        <f t="shared" si="2"/>
        <v>-34.363111595784666</v>
      </c>
      <c r="F83" s="9">
        <f t="shared" si="3"/>
        <v>-22.08776417547169</v>
      </c>
      <c r="I83"/>
      <c r="J83"/>
    </row>
    <row r="84" spans="1:10" ht="12.75">
      <c r="A84" s="5">
        <v>79</v>
      </c>
      <c r="B84" s="7">
        <v>1344.81</v>
      </c>
      <c r="C84" s="8">
        <v>4232.463810503574</v>
      </c>
      <c r="D84" s="9">
        <v>3376.3661</v>
      </c>
      <c r="E84" s="8">
        <f t="shared" si="2"/>
        <v>-35.60937792347447</v>
      </c>
      <c r="F84" s="9">
        <f t="shared" si="3"/>
        <v>-19.214812716058372</v>
      </c>
      <c r="I84"/>
      <c r="J84"/>
    </row>
    <row r="85" spans="1:10" ht="12.75">
      <c r="A85" s="5">
        <v>80</v>
      </c>
      <c r="B85" s="7">
        <v>1590.212</v>
      </c>
      <c r="C85" s="8">
        <v>4033.026125680526</v>
      </c>
      <c r="D85" s="9">
        <v>2919.5703</v>
      </c>
      <c r="E85" s="8">
        <f t="shared" si="2"/>
        <v>-46.05602351603426</v>
      </c>
      <c r="F85" s="9">
        <f t="shared" si="3"/>
        <v>-27.477653682471647</v>
      </c>
      <c r="I85"/>
      <c r="J85"/>
    </row>
    <row r="86" spans="1:10" ht="12.75">
      <c r="A86" s="5">
        <v>81</v>
      </c>
      <c r="B86" s="7">
        <v>824.5023</v>
      </c>
      <c r="C86" s="8">
        <v>3747.5440822214227</v>
      </c>
      <c r="D86" s="9">
        <v>2462.0895</v>
      </c>
      <c r="E86" s="8">
        <f t="shared" si="2"/>
        <v>-59.96888064527257</v>
      </c>
      <c r="F86" s="9">
        <f t="shared" si="3"/>
        <v>-41.32286117847226</v>
      </c>
      <c r="I86"/>
      <c r="J86"/>
    </row>
    <row r="87" spans="1:10" ht="12.75">
      <c r="A87" s="5">
        <v>82</v>
      </c>
      <c r="B87" s="7">
        <v>1705.608</v>
      </c>
      <c r="C87" s="8">
        <v>3488.1952329211667</v>
      </c>
      <c r="D87" s="9">
        <v>2046.6218</v>
      </c>
      <c r="E87" s="8">
        <f t="shared" si="2"/>
        <v>-61.58212369764345</v>
      </c>
      <c r="F87" s="9">
        <f t="shared" si="3"/>
        <v>-37.46916135632852</v>
      </c>
      <c r="I87"/>
      <c r="J87"/>
    </row>
    <row r="88" spans="1:10" ht="12.75">
      <c r="A88" s="5">
        <v>83</v>
      </c>
      <c r="B88" s="7">
        <v>1713.449</v>
      </c>
      <c r="C88" s="8">
        <v>3198.3608333300936</v>
      </c>
      <c r="D88" s="9">
        <v>1632.9868</v>
      </c>
      <c r="E88" s="8">
        <f t="shared" si="2"/>
        <v>-66.90132940459608</v>
      </c>
      <c r="F88" s="9">
        <f t="shared" si="3"/>
        <v>-39.63048584125897</v>
      </c>
      <c r="I88"/>
      <c r="J88"/>
    </row>
    <row r="89" spans="1:10" ht="12.75">
      <c r="A89" s="5">
        <v>84</v>
      </c>
      <c r="B89" s="7">
        <v>690.7584</v>
      </c>
      <c r="C89" s="8">
        <v>2911.260213039411</v>
      </c>
      <c r="D89" s="9">
        <v>1243.9167</v>
      </c>
      <c r="E89" s="8">
        <f t="shared" si="2"/>
        <v>-67.15525133027084</v>
      </c>
      <c r="F89" s="9">
        <f t="shared" si="3"/>
        <v>-32.066425847108995</v>
      </c>
      <c r="I89"/>
      <c r="J89"/>
    </row>
    <row r="90" spans="1:10" ht="12.75">
      <c r="A90" s="5">
        <v>85</v>
      </c>
      <c r="B90" s="7">
        <v>179.9423</v>
      </c>
      <c r="C90" s="8">
        <v>2646.0603189391013</v>
      </c>
      <c r="D90" s="9">
        <v>928.77687</v>
      </c>
      <c r="E90" s="8">
        <f t="shared" si="2"/>
        <v>-68.61807056834476</v>
      </c>
      <c r="F90" s="9">
        <f t="shared" si="3"/>
        <v>-24.591555443515432</v>
      </c>
      <c r="I90"/>
      <c r="J90"/>
    </row>
    <row r="91" spans="1:10" ht="12.75">
      <c r="A91" s="5">
        <v>86</v>
      </c>
      <c r="B91" s="7">
        <v>229.9824</v>
      </c>
      <c r="C91" s="8">
        <v>2392.6510445711906</v>
      </c>
      <c r="D91" s="9">
        <v>571.46351</v>
      </c>
      <c r="E91" s="8"/>
      <c r="F91" s="9"/>
      <c r="I91"/>
      <c r="J91"/>
    </row>
    <row r="92" spans="1:10" ht="12.75">
      <c r="A92" s="5">
        <v>87</v>
      </c>
      <c r="B92" s="7">
        <v>2172.152</v>
      </c>
      <c r="C92" s="8">
        <v>2156.4769930716293</v>
      </c>
      <c r="D92" s="9">
        <v>221.73011</v>
      </c>
      <c r="E92" s="8"/>
      <c r="F92" s="9"/>
      <c r="I92"/>
      <c r="J92"/>
    </row>
    <row r="93" spans="1:10" ht="12.75">
      <c r="A93" s="5">
        <v>88</v>
      </c>
      <c r="B93" s="7">
        <v>97.40695</v>
      </c>
      <c r="C93" s="8">
        <v>1938.3382273580764</v>
      </c>
      <c r="D93" s="9">
        <v>159.56853</v>
      </c>
      <c r="E93" s="8"/>
      <c r="F93" s="9"/>
      <c r="I93"/>
      <c r="J93"/>
    </row>
    <row r="94" spans="1:10" ht="12.75">
      <c r="A94" s="5">
        <v>89</v>
      </c>
      <c r="B94" s="7">
        <v>118.0321</v>
      </c>
      <c r="C94" s="8">
        <v>1732.2164309225961</v>
      </c>
      <c r="D94" s="9">
        <v>138.800315</v>
      </c>
      <c r="E94" s="8"/>
      <c r="F94" s="9"/>
      <c r="I94"/>
      <c r="J94"/>
    </row>
    <row r="95" spans="1:10" ht="12.75">
      <c r="A95" s="10" t="s">
        <v>3</v>
      </c>
      <c r="B95" s="11">
        <v>39.76897</v>
      </c>
      <c r="C95" s="10">
        <v>1587.7342155295094</v>
      </c>
      <c r="D95" s="12">
        <v>89.2846425</v>
      </c>
      <c r="E95" s="10"/>
      <c r="F95" s="12"/>
      <c r="I95"/>
      <c r="J95"/>
    </row>
    <row r="96" spans="9:10" ht="12.75">
      <c r="I96"/>
      <c r="J96"/>
    </row>
    <row r="97" spans="1:10" ht="12.75">
      <c r="A97" s="13" t="s">
        <v>1</v>
      </c>
      <c r="B97" s="14">
        <f>SUMPRODUCT($A$5:$A$95,B5:B95)/SUM(B5:B95)</f>
        <v>42.59478537909522</v>
      </c>
      <c r="C97" s="14">
        <f>SUMPRODUCT($A$5:$A$95,C5:C95)/SUM(C5:C95)</f>
        <v>43.63945811239523</v>
      </c>
      <c r="D97" s="14">
        <f>SUMPRODUCT($A$5:$A$95,D5:D95)/SUM(D5:D95)</f>
        <v>42.83846599516493</v>
      </c>
      <c r="I97"/>
      <c r="J97"/>
    </row>
    <row r="98" spans="9:10" ht="64.5" customHeight="1">
      <c r="I98"/>
      <c r="J98"/>
    </row>
    <row r="99" spans="2:10" ht="12.75">
      <c r="B99" s="2"/>
      <c r="C99" s="2"/>
      <c r="D99" s="2"/>
      <c r="I99"/>
      <c r="J99"/>
    </row>
    <row r="100" spans="8:10" ht="12.75">
      <c r="H100" s="4"/>
      <c r="I100"/>
      <c r="J100"/>
    </row>
    <row r="101" spans="9:10" ht="12.75">
      <c r="I101"/>
      <c r="J101"/>
    </row>
    <row r="102" spans="9:10" ht="12.75">
      <c r="I102"/>
      <c r="J102"/>
    </row>
    <row r="103" spans="9:10" ht="12.75">
      <c r="I103"/>
      <c r="J103"/>
    </row>
    <row r="104" spans="9:10" ht="12.75">
      <c r="I104"/>
      <c r="J104"/>
    </row>
    <row r="105" spans="9:10" ht="12.75">
      <c r="I105"/>
      <c r="J105"/>
    </row>
    <row r="106" spans="9:10" ht="12.75">
      <c r="I106"/>
      <c r="J106"/>
    </row>
    <row r="107" spans="9:10" ht="12.75">
      <c r="I107"/>
      <c r="J107"/>
    </row>
    <row r="108" spans="9:10" ht="12.75">
      <c r="I108"/>
      <c r="J108"/>
    </row>
    <row r="109" spans="9:10" ht="12.75">
      <c r="I109"/>
      <c r="J109"/>
    </row>
    <row r="110" spans="9:10" ht="12.75">
      <c r="I110"/>
      <c r="J110"/>
    </row>
    <row r="111" spans="9:10" ht="12.75">
      <c r="I111"/>
      <c r="J111"/>
    </row>
    <row r="122" ht="12.75">
      <c r="G122" s="3"/>
    </row>
    <row r="123" ht="12.75">
      <c r="E123" s="3"/>
    </row>
    <row r="205" ht="12.75">
      <c r="F205" s="1" t="s">
        <v>2</v>
      </c>
    </row>
  </sheetData>
  <mergeCells count="7">
    <mergeCell ref="H51:J51"/>
    <mergeCell ref="B2:D2"/>
    <mergeCell ref="E2:F3"/>
    <mergeCell ref="A2:A4"/>
    <mergeCell ref="B3:B4"/>
    <mergeCell ref="C3:C4"/>
    <mergeCell ref="D3:D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Amonthep Chawla</dc:creator>
  <cp:keywords/>
  <dc:description/>
  <cp:lastModifiedBy>chawlaa</cp:lastModifiedBy>
  <cp:lastPrinted>2006-08-16T02:41:14Z</cp:lastPrinted>
  <dcterms:created xsi:type="dcterms:W3CDTF">2006-08-15T21:05:55Z</dcterms:created>
  <dcterms:modified xsi:type="dcterms:W3CDTF">2006-08-24T21:10:56Z</dcterms:modified>
  <cp:category/>
  <cp:version/>
  <cp:contentType/>
  <cp:contentStatus/>
</cp:coreProperties>
</file>