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" windowWidth="15480" windowHeight="11640" activeTab="0"/>
  </bookViews>
  <sheets>
    <sheet name="Data" sheetId="1" r:id="rId1"/>
    <sheet name="Documentation" sheetId="2" r:id="rId2"/>
    <sheet name="Lists" sheetId="3" r:id="rId3"/>
    <sheet name="VarNames" sheetId="4" r:id="rId4"/>
  </sheets>
  <externalReferences>
    <externalReference r:id="rId7"/>
    <externalReference r:id="rId8"/>
  </externalReferences>
  <definedNames>
    <definedName name="AgeGroups">'Lists'!$E$4:$E$23</definedName>
    <definedName name="AgeList">'Lists'!$E$4:$G$24</definedName>
    <definedName name="Countries">'Lists'!$A$4:$A$22</definedName>
    <definedName name="Lifecycle_deficit">'VarNames'!#REF!</definedName>
    <definedName name="Nominal">'Lists'!$D$4:$D$5</definedName>
    <definedName name="Status">'Lists'!$H$4:$H$6</definedName>
    <definedName name="Team">'Lists'!#REF!</definedName>
    <definedName name="Unit">'[1]Lists'!$B$2:$B$6</definedName>
    <definedName name="Units">'Lists'!$C$4:$C$8</definedName>
    <definedName name="VarList">'VarNames'!$B$4:$C$223</definedName>
    <definedName name="VarName">'[1]VarNames'!$B$2:$B$199</definedName>
    <definedName name="VarNames">'VarNames'!$B$4:$B$223</definedName>
    <definedName name="VarType">'Lists'!$B$4:$B$9</definedName>
  </definedNames>
  <calcPr fullCalcOnLoad="1"/>
</workbook>
</file>

<file path=xl/sharedStrings.xml><?xml version="1.0" encoding="utf-8"?>
<sst xmlns="http://schemas.openxmlformats.org/spreadsheetml/2006/main" count="796" uniqueCount="638">
  <si>
    <t>Country</t>
  </si>
  <si>
    <t>Year</t>
  </si>
  <si>
    <t>VarName</t>
  </si>
  <si>
    <t>VarType</t>
  </si>
  <si>
    <t>Unit</t>
  </si>
  <si>
    <t>Age0</t>
  </si>
  <si>
    <t>Age1</t>
  </si>
  <si>
    <t>Age2</t>
  </si>
  <si>
    <t>Age3</t>
  </si>
  <si>
    <t>Age4</t>
  </si>
  <si>
    <t>Age5</t>
  </si>
  <si>
    <t>Age6</t>
  </si>
  <si>
    <t>Age7</t>
  </si>
  <si>
    <t>Age8</t>
  </si>
  <si>
    <t>Age9</t>
  </si>
  <si>
    <t>Age10</t>
  </si>
  <si>
    <t>Age11</t>
  </si>
  <si>
    <t>Age12</t>
  </si>
  <si>
    <t>Age13</t>
  </si>
  <si>
    <t>Age14</t>
  </si>
  <si>
    <t>Age15</t>
  </si>
  <si>
    <t>Age16</t>
  </si>
  <si>
    <t>Age17</t>
  </si>
  <si>
    <t>Age18</t>
  </si>
  <si>
    <t>Age19</t>
  </si>
  <si>
    <t>Age20</t>
  </si>
  <si>
    <t>Age21</t>
  </si>
  <si>
    <t>Age22</t>
  </si>
  <si>
    <t>Age23</t>
  </si>
  <si>
    <t>Age24</t>
  </si>
  <si>
    <t>Age25</t>
  </si>
  <si>
    <t>Age26</t>
  </si>
  <si>
    <t>Age27</t>
  </si>
  <si>
    <t>Age28</t>
  </si>
  <si>
    <t>Age29</t>
  </si>
  <si>
    <t>Age30</t>
  </si>
  <si>
    <t>Age31</t>
  </si>
  <si>
    <t>Age32</t>
  </si>
  <si>
    <t>Age33</t>
  </si>
  <si>
    <t>Age34</t>
  </si>
  <si>
    <t>Age35</t>
  </si>
  <si>
    <t>Age36</t>
  </si>
  <si>
    <t>Age37</t>
  </si>
  <si>
    <t>Age38</t>
  </si>
  <si>
    <t>Age39</t>
  </si>
  <si>
    <t>Age40</t>
  </si>
  <si>
    <t>Age41</t>
  </si>
  <si>
    <t>Age42</t>
  </si>
  <si>
    <t>Age43</t>
  </si>
  <si>
    <t>Age44</t>
  </si>
  <si>
    <t>Age45</t>
  </si>
  <si>
    <t>Age46</t>
  </si>
  <si>
    <t>Age47</t>
  </si>
  <si>
    <t>Age48</t>
  </si>
  <si>
    <t>Age49</t>
  </si>
  <si>
    <t>Age50</t>
  </si>
  <si>
    <t>Age51</t>
  </si>
  <si>
    <t>Age52</t>
  </si>
  <si>
    <t>Age53</t>
  </si>
  <si>
    <t>Age54</t>
  </si>
  <si>
    <t>Age55</t>
  </si>
  <si>
    <t>Age56</t>
  </si>
  <si>
    <t>Age57</t>
  </si>
  <si>
    <t>Age58</t>
  </si>
  <si>
    <t>Age59</t>
  </si>
  <si>
    <t>Age60</t>
  </si>
  <si>
    <t>Age61</t>
  </si>
  <si>
    <t>Age62</t>
  </si>
  <si>
    <t>Age63</t>
  </si>
  <si>
    <t>Age64</t>
  </si>
  <si>
    <t>Age65</t>
  </si>
  <si>
    <t>Age66</t>
  </si>
  <si>
    <t>Age67</t>
  </si>
  <si>
    <t>Age68</t>
  </si>
  <si>
    <t>Age69</t>
  </si>
  <si>
    <t>Age70</t>
  </si>
  <si>
    <t>Age71</t>
  </si>
  <si>
    <t>Age72</t>
  </si>
  <si>
    <t>Age73</t>
  </si>
  <si>
    <t>Age74</t>
  </si>
  <si>
    <t>Age75</t>
  </si>
  <si>
    <t>Age76</t>
  </si>
  <si>
    <t>Age77</t>
  </si>
  <si>
    <t>Age78</t>
  </si>
  <si>
    <t>Age79</t>
  </si>
  <si>
    <t>Age80</t>
  </si>
  <si>
    <t>Age81</t>
  </si>
  <si>
    <t>Age82</t>
  </si>
  <si>
    <t>Age83</t>
  </si>
  <si>
    <t>Age84</t>
  </si>
  <si>
    <t>Age85</t>
  </si>
  <si>
    <t>Age86</t>
  </si>
  <si>
    <t>Age87</t>
  </si>
  <si>
    <t>Age88</t>
  </si>
  <si>
    <t>Age89</t>
  </si>
  <si>
    <t>Age90</t>
  </si>
  <si>
    <t>Japan</t>
  </si>
  <si>
    <t>Mean</t>
  </si>
  <si>
    <t>NTA</t>
  </si>
  <si>
    <t>Rate</t>
  </si>
  <si>
    <t>Units</t>
  </si>
  <si>
    <t>Thousands</t>
  </si>
  <si>
    <t>Millions</t>
  </si>
  <si>
    <t>Billions</t>
  </si>
  <si>
    <t>Trillions</t>
  </si>
  <si>
    <t>65+</t>
  </si>
  <si>
    <t>70+</t>
  </si>
  <si>
    <t>75+</t>
  </si>
  <si>
    <t>80+</t>
  </si>
  <si>
    <t>85+</t>
  </si>
  <si>
    <t>90+</t>
  </si>
  <si>
    <t>95+</t>
  </si>
  <si>
    <t>100+</t>
  </si>
  <si>
    <t>105+</t>
  </si>
  <si>
    <t>110+</t>
  </si>
  <si>
    <t>Single</t>
  </si>
  <si>
    <t>Upper Age Group</t>
  </si>
  <si>
    <t>Researcher</t>
  </si>
  <si>
    <t>Date Created</t>
  </si>
  <si>
    <t>Five</t>
  </si>
  <si>
    <t>Single- or Five-Year</t>
  </si>
  <si>
    <t>-</t>
  </si>
  <si>
    <t>Age Profiles</t>
  </si>
  <si>
    <t>AgeGroups and Age List</t>
  </si>
  <si>
    <t>Variable Names</t>
  </si>
  <si>
    <t>Transfers</t>
  </si>
  <si>
    <t>Public Saving</t>
  </si>
  <si>
    <t>VarCodes</t>
  </si>
  <si>
    <t>Documentation</t>
  </si>
  <si>
    <t>LCD</t>
  </si>
  <si>
    <t>C</t>
  </si>
  <si>
    <t>CG</t>
  </si>
  <si>
    <t>CGE</t>
  </si>
  <si>
    <t>CGH</t>
  </si>
  <si>
    <t>Variable Name</t>
  </si>
  <si>
    <t>Age Groups</t>
  </si>
  <si>
    <t>Status</t>
  </si>
  <si>
    <t>Prelim</t>
  </si>
  <si>
    <t>Final</t>
  </si>
  <si>
    <t>Countries</t>
  </si>
  <si>
    <t>Brazil</t>
  </si>
  <si>
    <t>Chile</t>
  </si>
  <si>
    <t>Indonesia</t>
  </si>
  <si>
    <t>France</t>
  </si>
  <si>
    <t>Australia</t>
  </si>
  <si>
    <t>Taiwan</t>
  </si>
  <si>
    <t>Thailand</t>
  </si>
  <si>
    <t>US</t>
  </si>
  <si>
    <t>Variables</t>
  </si>
  <si>
    <t>Recodes and adjustments</t>
  </si>
  <si>
    <t>Smoothing Method</t>
  </si>
  <si>
    <t>Comments</t>
  </si>
  <si>
    <t>References</t>
  </si>
  <si>
    <t>Survey or Report (Table #)</t>
  </si>
  <si>
    <t>YL</t>
  </si>
  <si>
    <t>YLE</t>
  </si>
  <si>
    <t>Modeled Mean</t>
  </si>
  <si>
    <t>Projected Mean</t>
  </si>
  <si>
    <t>Smooth Mean</t>
  </si>
  <si>
    <t>Nominal</t>
  </si>
  <si>
    <t>Real</t>
  </si>
  <si>
    <t>Age91</t>
  </si>
  <si>
    <t>Age92</t>
  </si>
  <si>
    <t>Age93</t>
  </si>
  <si>
    <t>Age94</t>
  </si>
  <si>
    <t>Age95</t>
  </si>
  <si>
    <t>Age96</t>
  </si>
  <si>
    <t>Age97</t>
  </si>
  <si>
    <t>Age98</t>
  </si>
  <si>
    <t>Age99</t>
  </si>
  <si>
    <t>Age100</t>
  </si>
  <si>
    <t>Age101</t>
  </si>
  <si>
    <t>Age102</t>
  </si>
  <si>
    <t>Age103</t>
  </si>
  <si>
    <t>Age104</t>
  </si>
  <si>
    <t>Age105</t>
  </si>
  <si>
    <t>Age106</t>
  </si>
  <si>
    <t>Age107</t>
  </si>
  <si>
    <t>Age108</t>
  </si>
  <si>
    <t>Age109</t>
  </si>
  <si>
    <t>Age110</t>
  </si>
  <si>
    <t xml:space="preserve"> --</t>
  </si>
  <si>
    <t xml:space="preserve">LifeCycle Deficit </t>
  </si>
  <si>
    <t xml:space="preserve">Consumption  </t>
  </si>
  <si>
    <t xml:space="preserve">Public Consumption  </t>
  </si>
  <si>
    <t>Public Consumption, Education</t>
  </si>
  <si>
    <t xml:space="preserve">Public Consumption, Health </t>
  </si>
  <si>
    <t>CF</t>
  </si>
  <si>
    <t>Private Consumption</t>
  </si>
  <si>
    <t>CFE</t>
  </si>
  <si>
    <t>CFH</t>
  </si>
  <si>
    <t>Private Consumption, Other</t>
  </si>
  <si>
    <t xml:space="preserve">Labor Income </t>
  </si>
  <si>
    <t xml:space="preserve">Earnings </t>
  </si>
  <si>
    <t>YLF</t>
  </si>
  <si>
    <t>YLFH</t>
  </si>
  <si>
    <t>YLFU</t>
  </si>
  <si>
    <t>YLFP</t>
  </si>
  <si>
    <t>YLS</t>
  </si>
  <si>
    <t>Labor Income, Other</t>
  </si>
  <si>
    <t>KR</t>
  </si>
  <si>
    <t>Income, State owned enterprise</t>
  </si>
  <si>
    <t>T</t>
  </si>
  <si>
    <t>TG</t>
  </si>
  <si>
    <t>Public Transfers</t>
  </si>
  <si>
    <t>TGC</t>
  </si>
  <si>
    <t>Collective Goods and Services</t>
  </si>
  <si>
    <t>TGCN</t>
  </si>
  <si>
    <t>TGCC</t>
  </si>
  <si>
    <t>Collective, Congestible</t>
  </si>
  <si>
    <t>TGH</t>
  </si>
  <si>
    <t>TGE</t>
  </si>
  <si>
    <t>TGS</t>
  </si>
  <si>
    <t>TGSD</t>
  </si>
  <si>
    <t>TGSS</t>
  </si>
  <si>
    <t>Social Protection, Survivors</t>
  </si>
  <si>
    <t>TGSF</t>
  </si>
  <si>
    <t>TGSU</t>
  </si>
  <si>
    <t>Social Protection, Unemployment</t>
  </si>
  <si>
    <t>TGSH</t>
  </si>
  <si>
    <t>Social Protection, Housing</t>
  </si>
  <si>
    <t>TGSX</t>
  </si>
  <si>
    <t>Social Protection, Other</t>
  </si>
  <si>
    <t>TP</t>
  </si>
  <si>
    <t>Private Transfers</t>
  </si>
  <si>
    <t>TPI</t>
  </si>
  <si>
    <t>Private Transfers, Inflows</t>
  </si>
  <si>
    <t>TPO</t>
  </si>
  <si>
    <t>TPW</t>
  </si>
  <si>
    <t>Intrahousehold Transfers</t>
  </si>
  <si>
    <t>TPWI</t>
  </si>
  <si>
    <t>Intrahousehold Transfers, Inflows</t>
  </si>
  <si>
    <t>TPWO</t>
  </si>
  <si>
    <t>Intrahousehold Transfers, Outflows</t>
  </si>
  <si>
    <t>TPWE</t>
  </si>
  <si>
    <t>Intrahousehold, Education</t>
  </si>
  <si>
    <t>TPWEI</t>
  </si>
  <si>
    <t>Intrahousehold, Education, Inflows</t>
  </si>
  <si>
    <t>TPWEO</t>
  </si>
  <si>
    <t>Intrahousehold, Education, Outflows</t>
  </si>
  <si>
    <t>TPWH</t>
  </si>
  <si>
    <t>Intrahousehold, Health</t>
  </si>
  <si>
    <t>TPWHI</t>
  </si>
  <si>
    <t>Intrahousehold, Health, Inflows</t>
  </si>
  <si>
    <t>TPWHO</t>
  </si>
  <si>
    <t>Intrahousehold, Health, Outflows</t>
  </si>
  <si>
    <t>TPWX</t>
  </si>
  <si>
    <t>Intrahousehold, Other</t>
  </si>
  <si>
    <t>TPWXI</t>
  </si>
  <si>
    <t>Intrahousehold, Other, Inflows</t>
  </si>
  <si>
    <t>TPWXO</t>
  </si>
  <si>
    <t>Intrahousehold, Other, Outflows</t>
  </si>
  <si>
    <t>TPB</t>
  </si>
  <si>
    <t>Interhousehold</t>
  </si>
  <si>
    <t>TPBI</t>
  </si>
  <si>
    <t>Interhousehold, Inflows</t>
  </si>
  <si>
    <t>TPBO</t>
  </si>
  <si>
    <t>Interhousehold, Outflows</t>
  </si>
  <si>
    <t>TPBB</t>
  </si>
  <si>
    <t>TPBBI</t>
  </si>
  <si>
    <t>TPBBO</t>
  </si>
  <si>
    <t>W</t>
  </si>
  <si>
    <t>Consumer Price Index</t>
  </si>
  <si>
    <t>Nominal or Real</t>
  </si>
  <si>
    <t>HELP</t>
  </si>
  <si>
    <t>CGX</t>
  </si>
  <si>
    <t xml:space="preserve">Public Consumption, Other  </t>
  </si>
  <si>
    <t>Private Consumption, Education</t>
  </si>
  <si>
    <t>Private Consumption, Health</t>
  </si>
  <si>
    <t>CFX</t>
  </si>
  <si>
    <t>YLFX</t>
  </si>
  <si>
    <t>YLX</t>
  </si>
  <si>
    <t>TGSOA</t>
  </si>
  <si>
    <t>TPCR</t>
  </si>
  <si>
    <t>TPCRI</t>
  </si>
  <si>
    <t>TPCRO</t>
  </si>
  <si>
    <t>LifeCycle Wealth</t>
  </si>
  <si>
    <t>WK</t>
  </si>
  <si>
    <t>Assets</t>
  </si>
  <si>
    <t>WKH</t>
  </si>
  <si>
    <t>Assets, Owner-occupied housing</t>
  </si>
  <si>
    <t>WKD</t>
  </si>
  <si>
    <t>Assets, Consumer durables</t>
  </si>
  <si>
    <t>WKU</t>
  </si>
  <si>
    <t>Assets, Business, unincorporated enterprise</t>
  </si>
  <si>
    <t>WKC</t>
  </si>
  <si>
    <t>Assets, Corporate profits</t>
  </si>
  <si>
    <t>WKSOE</t>
  </si>
  <si>
    <t>Assets, State owned enterprise</t>
  </si>
  <si>
    <t>WKX</t>
  </si>
  <si>
    <t>Assets, Other</t>
  </si>
  <si>
    <t>WT</t>
  </si>
  <si>
    <t>Transfer Wealth</t>
  </si>
  <si>
    <t>WTG</t>
  </si>
  <si>
    <t>Public Transfer Wealth</t>
  </si>
  <si>
    <t>WTGNM</t>
  </si>
  <si>
    <t>Public Transfer Wealth, Non Market</t>
  </si>
  <si>
    <t>WTGC</t>
  </si>
  <si>
    <t>Public Transfer Wealth, Collective Services</t>
  </si>
  <si>
    <t>WTGCN</t>
  </si>
  <si>
    <t>Public Transfer Wealth, Public Goods and Services</t>
  </si>
  <si>
    <t>WTGCC</t>
  </si>
  <si>
    <t>Public Transfer Wealth, Congestible Goods and Services</t>
  </si>
  <si>
    <t>WTGH</t>
  </si>
  <si>
    <t>Public Transfer Wealth, Health</t>
  </si>
  <si>
    <t>WTGE</t>
  </si>
  <si>
    <t>Public Transfer Wealth, Education</t>
  </si>
  <si>
    <t>WTGS</t>
  </si>
  <si>
    <t>Public Transfer Wealth, Social Protection</t>
  </si>
  <si>
    <t>WTGSD</t>
  </si>
  <si>
    <t>Public Transfer Wealth, Sickness and disability</t>
  </si>
  <si>
    <t>WTGSOA</t>
  </si>
  <si>
    <t>Public Transfer Wealth, Old age</t>
  </si>
  <si>
    <t>WTGSS</t>
  </si>
  <si>
    <t>Public Transfer Wealth, Survivors</t>
  </si>
  <si>
    <t>WTGSF</t>
  </si>
  <si>
    <t>Public Transfer Wealth, Family and children</t>
  </si>
  <si>
    <t>WTGSU</t>
  </si>
  <si>
    <t>Public Transfer Wealth, Unemployment</t>
  </si>
  <si>
    <t>WTGSH</t>
  </si>
  <si>
    <t>Public Transfer Wealth, Housing</t>
  </si>
  <si>
    <t>WTGSX</t>
  </si>
  <si>
    <t>Public Transfer Wealth, Other Social Protection</t>
  </si>
  <si>
    <t>WTGD</t>
  </si>
  <si>
    <t>Public Transfer Wealth, National Debt</t>
  </si>
  <si>
    <t>WTP</t>
  </si>
  <si>
    <t>Private Transfer Wealth</t>
  </si>
  <si>
    <t>WTPNM</t>
  </si>
  <si>
    <t>Private Transfer Wealth, Non-market</t>
  </si>
  <si>
    <t>WTPW</t>
  </si>
  <si>
    <t>Intra-household Transfer Wealth</t>
  </si>
  <si>
    <t>WTPWE</t>
  </si>
  <si>
    <t>Intra-household Transfer Wealth, Education</t>
  </si>
  <si>
    <t>WTPWH</t>
  </si>
  <si>
    <t>Intra-household Transfer Wealth, Health</t>
  </si>
  <si>
    <t>WTPWX</t>
  </si>
  <si>
    <t>Intra-household Transfer Wealth, Other</t>
  </si>
  <si>
    <t>WTPB</t>
  </si>
  <si>
    <t>Inter-household Transfer Wealth</t>
  </si>
  <si>
    <t>WTPBV</t>
  </si>
  <si>
    <t>Inter-household Transfer Wealth, Inter-vivos transfers</t>
  </si>
  <si>
    <t>WTPBB</t>
  </si>
  <si>
    <t>Inter-household Transfer Wealth, Bequests</t>
  </si>
  <si>
    <t>WTPBH</t>
  </si>
  <si>
    <t>Inter-household Transfer Wealth, Household Transitions</t>
  </si>
  <si>
    <t>WTPCR</t>
  </si>
  <si>
    <t>Inter-household Transfer Wealth, Charitable and religious organizations</t>
  </si>
  <si>
    <t>WTPM</t>
  </si>
  <si>
    <t>Private Transfer Wealth, Market</t>
  </si>
  <si>
    <t>WTPC</t>
  </si>
  <si>
    <t>Private Transfer Wealth, Consumer credit</t>
  </si>
  <si>
    <t>WTPR</t>
  </si>
  <si>
    <t>Private Transfer Wealth, Land</t>
  </si>
  <si>
    <t>DN</t>
  </si>
  <si>
    <t>Population, Total</t>
  </si>
  <si>
    <t>DNM</t>
  </si>
  <si>
    <t>Population, Male</t>
  </si>
  <si>
    <t>DNF</t>
  </si>
  <si>
    <t>Population, Female</t>
  </si>
  <si>
    <t>DS</t>
  </si>
  <si>
    <t>Survival Rate</t>
  </si>
  <si>
    <t>DSM</t>
  </si>
  <si>
    <t>Survival Rate, Male</t>
  </si>
  <si>
    <t>DSF</t>
  </si>
  <si>
    <t>Survival Rate, Female</t>
  </si>
  <si>
    <t>DM</t>
  </si>
  <si>
    <t>Migration Rate</t>
  </si>
  <si>
    <t>DMM</t>
  </si>
  <si>
    <t>Migration Rate, Male</t>
  </si>
  <si>
    <t>DMF</t>
  </si>
  <si>
    <t>Migration Rate, Female</t>
  </si>
  <si>
    <t>DF</t>
  </si>
  <si>
    <t>Fertility Rate</t>
  </si>
  <si>
    <t>H</t>
  </si>
  <si>
    <t>Headship Rate</t>
  </si>
  <si>
    <t>FCPI</t>
  </si>
  <si>
    <t>FX</t>
  </si>
  <si>
    <t>Exchange Rate, Official</t>
  </si>
  <si>
    <t>FXPPP</t>
  </si>
  <si>
    <t>Exchange Rate PPP</t>
  </si>
  <si>
    <t>FR</t>
  </si>
  <si>
    <t>Interest Rate, Real</t>
  </si>
  <si>
    <t>Hidden</t>
  </si>
  <si>
    <t>China</t>
  </si>
  <si>
    <t>India</t>
  </si>
  <si>
    <t>Philippines</t>
  </si>
  <si>
    <t>Uruguay</t>
  </si>
  <si>
    <t>CGEC</t>
  </si>
  <si>
    <t>Public Consumption, Education, Current</t>
  </si>
  <si>
    <t>CGEK</t>
  </si>
  <si>
    <t>Public Consumption, Education, Capital</t>
  </si>
  <si>
    <t>CGHC</t>
  </si>
  <si>
    <t>Public Consumption, Health, Current</t>
  </si>
  <si>
    <t>CGHK</t>
  </si>
  <si>
    <t>Public Consumption, Health, Capital</t>
  </si>
  <si>
    <t>CGXC</t>
  </si>
  <si>
    <t>Public Consumption, Other, Current</t>
  </si>
  <si>
    <t>CGXK</t>
  </si>
  <si>
    <t>Public Consumption, Other, Capital</t>
  </si>
  <si>
    <t>CFEC</t>
  </si>
  <si>
    <t>Private Consumption, Education, Current</t>
  </si>
  <si>
    <t>CFEK</t>
  </si>
  <si>
    <t>Private Consumption, Education, Capital</t>
  </si>
  <si>
    <t>Private Consumption, Health, Current</t>
  </si>
  <si>
    <t>CFHK</t>
  </si>
  <si>
    <t>CFHC</t>
  </si>
  <si>
    <t>Private Consumption, Health, Capital</t>
  </si>
  <si>
    <t>CFXC</t>
  </si>
  <si>
    <t>Private Consumption, Other, Current</t>
  </si>
  <si>
    <t>CFXK</t>
  </si>
  <si>
    <t>Private Consumption, Other, Capital</t>
  </si>
  <si>
    <t>Benefits</t>
  </si>
  <si>
    <t>Benefits, Health Care</t>
  </si>
  <si>
    <t>Benefits, Unemployment</t>
  </si>
  <si>
    <t>Benefits, Pensions</t>
  </si>
  <si>
    <t>Benefits, Other</t>
  </si>
  <si>
    <t>Self-employment Labor Income</t>
  </si>
  <si>
    <t>R</t>
  </si>
  <si>
    <t>Reallocations</t>
  </si>
  <si>
    <t>Asset Reallocations</t>
  </si>
  <si>
    <t>YAF</t>
  </si>
  <si>
    <t>Private Asset Income</t>
  </si>
  <si>
    <t>YKF</t>
  </si>
  <si>
    <t>Private Capital Income</t>
  </si>
  <si>
    <t>YKFH</t>
  </si>
  <si>
    <t>Income, Owner-occupied Housing</t>
  </si>
  <si>
    <t>Income, Unincorporated Enterprise</t>
  </si>
  <si>
    <t>Income, Consumer Durables</t>
  </si>
  <si>
    <t>YKFC</t>
  </si>
  <si>
    <t>Income, Corporate</t>
  </si>
  <si>
    <t>YKFSOE</t>
  </si>
  <si>
    <t>Private Rent</t>
  </si>
  <si>
    <t>Private Rent, Inflows</t>
  </si>
  <si>
    <t>Private Rent, Outflows</t>
  </si>
  <si>
    <t>Private Interest</t>
  </si>
  <si>
    <t>YMF</t>
  </si>
  <si>
    <t>YMFI</t>
  </si>
  <si>
    <t>Private Interest Inflows</t>
  </si>
  <si>
    <t>YMFO</t>
  </si>
  <si>
    <t>Private Interest Outflows</t>
  </si>
  <si>
    <t>SF</t>
  </si>
  <si>
    <t>Private Saving</t>
  </si>
  <si>
    <t>SKF</t>
  </si>
  <si>
    <t>Private Investment</t>
  </si>
  <si>
    <t>SKFH</t>
  </si>
  <si>
    <t>Private Investment, Owner-occupied Housing</t>
  </si>
  <si>
    <t>SKFD</t>
  </si>
  <si>
    <t>Private Investment, Consumer Durables</t>
  </si>
  <si>
    <t>SKFB</t>
  </si>
  <si>
    <t>Private Investment, Unincorporated Enterprise</t>
  </si>
  <si>
    <t>SKFC</t>
  </si>
  <si>
    <t>Private Investment, Corporate</t>
  </si>
  <si>
    <t>SKFSOE</t>
  </si>
  <si>
    <t>Private Investment, State Owned Enterprise</t>
  </si>
  <si>
    <t>SLF</t>
  </si>
  <si>
    <t>Private Accumulation of Land</t>
  </si>
  <si>
    <t>SMF</t>
  </si>
  <si>
    <t>Private Accumulation of Credit</t>
  </si>
  <si>
    <t>RG</t>
  </si>
  <si>
    <t>Public Asset Reallocations</t>
  </si>
  <si>
    <t>YAG</t>
  </si>
  <si>
    <t>Public Asset Income</t>
  </si>
  <si>
    <t>Public Capital Income</t>
  </si>
  <si>
    <t>YKGE</t>
  </si>
  <si>
    <t>Income, Education</t>
  </si>
  <si>
    <t>YKGH</t>
  </si>
  <si>
    <t>Income, Health</t>
  </si>
  <si>
    <t>YKGX</t>
  </si>
  <si>
    <t>Income, Other</t>
  </si>
  <si>
    <t>YCG</t>
  </si>
  <si>
    <t>Public Credit Income</t>
  </si>
  <si>
    <t>YCGG</t>
  </si>
  <si>
    <t>Credit Income, General</t>
  </si>
  <si>
    <t>YCGGI</t>
  </si>
  <si>
    <t>YCGGO</t>
  </si>
  <si>
    <t>General Credit Income Inflows</t>
  </si>
  <si>
    <t>General Credit Income Outflows</t>
  </si>
  <si>
    <t>YCGS</t>
  </si>
  <si>
    <t>Credit Income, Special</t>
  </si>
  <si>
    <t>YCGSI</t>
  </si>
  <si>
    <t>YCGSO</t>
  </si>
  <si>
    <t>Special Credit Income Inflows</t>
  </si>
  <si>
    <t>Special Credit Income Outflows</t>
  </si>
  <si>
    <t>SG</t>
  </si>
  <si>
    <t>SKG</t>
  </si>
  <si>
    <t>Public Investment</t>
  </si>
  <si>
    <t>SKGE</t>
  </si>
  <si>
    <t>Public Investment, Education</t>
  </si>
  <si>
    <t>SKGF</t>
  </si>
  <si>
    <t>Public Investment, Health</t>
  </si>
  <si>
    <t>SKGX</t>
  </si>
  <si>
    <t>Public Investment, Other</t>
  </si>
  <si>
    <t>SGG</t>
  </si>
  <si>
    <t>Public Saving, General</t>
  </si>
  <si>
    <t>SGS</t>
  </si>
  <si>
    <t>Public Saving, Special</t>
  </si>
  <si>
    <t>Public Education</t>
  </si>
  <si>
    <t>TGEI</t>
  </si>
  <si>
    <t>Public Education, Inflows</t>
  </si>
  <si>
    <t>TGEO</t>
  </si>
  <si>
    <t>Public Education, Outflows</t>
  </si>
  <si>
    <t>Public Health Care</t>
  </si>
  <si>
    <t>TGHI</t>
  </si>
  <si>
    <t>Public Health Care, Inflows</t>
  </si>
  <si>
    <t>TGHO</t>
  </si>
  <si>
    <t>Public Health Care, Outflows</t>
  </si>
  <si>
    <t>Public Pensions</t>
  </si>
  <si>
    <t>TGSOAI</t>
  </si>
  <si>
    <t>TGSOAO</t>
  </si>
  <si>
    <t>Public Pensions, Inflows</t>
  </si>
  <si>
    <t>Public Pensions, Outflows</t>
  </si>
  <si>
    <t>TGSI</t>
  </si>
  <si>
    <t>TGSO</t>
  </si>
  <si>
    <t>Social Protection, Other, Inflows</t>
  </si>
  <si>
    <t>Social Protection, Other, Outflows</t>
  </si>
  <si>
    <t>Social Protection, Sickness and Disability</t>
  </si>
  <si>
    <t>TGSDI</t>
  </si>
  <si>
    <t>Sickness and Disability, Inflows</t>
  </si>
  <si>
    <t>TGSDO</t>
  </si>
  <si>
    <t>Sickness and Disability, Outflows</t>
  </si>
  <si>
    <t>TGSSI</t>
  </si>
  <si>
    <t>Survivors, Inflows</t>
  </si>
  <si>
    <t>TGSSO</t>
  </si>
  <si>
    <t>Survivors, Outflows</t>
  </si>
  <si>
    <t>Social Protection, Family and Children</t>
  </si>
  <si>
    <t>TGSFI</t>
  </si>
  <si>
    <t>Family and Children, Inflows</t>
  </si>
  <si>
    <t>TGSFO</t>
  </si>
  <si>
    <t>Family and Children, Outflows</t>
  </si>
  <si>
    <t>TGSUI</t>
  </si>
  <si>
    <t>Unemployment, Inflows</t>
  </si>
  <si>
    <t>TGSUO</t>
  </si>
  <si>
    <t>Unemployment, Outflows</t>
  </si>
  <si>
    <t>TGSHI</t>
  </si>
  <si>
    <t>Housing, Inflows</t>
  </si>
  <si>
    <t>TGSHO</t>
  </si>
  <si>
    <t>Housing, Outflows</t>
  </si>
  <si>
    <t>Social Protection, Miscellaneous</t>
  </si>
  <si>
    <t>TGSXI</t>
  </si>
  <si>
    <t>TGSXO</t>
  </si>
  <si>
    <t>Social Protection, Miscellaneous, Inflows</t>
  </si>
  <si>
    <t>Social Protection, Miscellaneous, Outflows</t>
  </si>
  <si>
    <t>TGCI</t>
  </si>
  <si>
    <t>TGCO</t>
  </si>
  <si>
    <t>Collective, Inflows</t>
  </si>
  <si>
    <t>Collective, Outflows</t>
  </si>
  <si>
    <t>Collective, Non-Congestible</t>
  </si>
  <si>
    <t>Private Transfers, Outflows</t>
  </si>
  <si>
    <t>TPIV</t>
  </si>
  <si>
    <t>Private Transfers, Intervivos</t>
  </si>
  <si>
    <t>TPIVI</t>
  </si>
  <si>
    <t>TPIVO</t>
  </si>
  <si>
    <t>Private Transfers, Intervivos, Inflows</t>
  </si>
  <si>
    <t>Private Transfers, Intervivos, Outflows</t>
  </si>
  <si>
    <t>Transfers through Charitable and Religious Organizations</t>
  </si>
  <si>
    <t>Transfers through Charities, Inflows</t>
  </si>
  <si>
    <t>Transfers through Charities, Outflows</t>
  </si>
  <si>
    <t>TPWA</t>
  </si>
  <si>
    <t>Intrahousehold, Housing</t>
  </si>
  <si>
    <t>TPWAI</t>
  </si>
  <si>
    <t>Intrahousehold, Housing, Inflows</t>
  </si>
  <si>
    <t>TPWAO</t>
  </si>
  <si>
    <t>Intrahousehold, Housing, Outflows</t>
  </si>
  <si>
    <t>Private Transfers, Bequests</t>
  </si>
  <si>
    <t>Bequests, Inflows</t>
  </si>
  <si>
    <t>Bequests, Outflows</t>
  </si>
  <si>
    <t>YKFD</t>
  </si>
  <si>
    <t>YKFB</t>
  </si>
  <si>
    <t>RF</t>
  </si>
  <si>
    <t>Private Asset Reallocations</t>
  </si>
  <si>
    <t>YKG</t>
  </si>
  <si>
    <t>South Korea</t>
  </si>
  <si>
    <t>CFR</t>
  </si>
  <si>
    <t>CFRC</t>
  </si>
  <si>
    <t>CFRK</t>
  </si>
  <si>
    <t>CFD</t>
  </si>
  <si>
    <t>CFDC</t>
  </si>
  <si>
    <t>CFDK</t>
  </si>
  <si>
    <t>Private Consumption, Housing</t>
  </si>
  <si>
    <t>Private Consumption, Housing, Current</t>
  </si>
  <si>
    <t>Private Consumption, Housing, Capital</t>
  </si>
  <si>
    <t>Private Consumption, Durables</t>
  </si>
  <si>
    <t>Private Consumption, Durables, Current</t>
  </si>
  <si>
    <t>Private Consumption, Durables, Capital</t>
  </si>
  <si>
    <t>YLR</t>
  </si>
  <si>
    <t>YLRI</t>
  </si>
  <si>
    <t>YLRO</t>
  </si>
  <si>
    <t>TGXI</t>
  </si>
  <si>
    <t>TGNF</t>
  </si>
  <si>
    <t>Public Transfers, Net Foreign</t>
  </si>
  <si>
    <t>TGXC</t>
  </si>
  <si>
    <t>Public Transfers, Other Cash</t>
  </si>
  <si>
    <t>TGXCI</t>
  </si>
  <si>
    <t>Public Transfers, Other Cash, Inflows</t>
  </si>
  <si>
    <t>TGXCO</t>
  </si>
  <si>
    <t>Public Transfers, Other Cash, Outflows</t>
  </si>
  <si>
    <t>TGXII</t>
  </si>
  <si>
    <t>TGXIO</t>
  </si>
  <si>
    <t>Public Transfers, Other In-Kind</t>
  </si>
  <si>
    <t>Public Transfers, Other In-Kind, Inflows</t>
  </si>
  <si>
    <t>Public Transfers, Other In-Kind, Outflows</t>
  </si>
  <si>
    <t>TPC</t>
  </si>
  <si>
    <t>Private Transfers, Consumption</t>
  </si>
  <si>
    <t>TPCI</t>
  </si>
  <si>
    <t>Private Transfers, Consumption, Inflows</t>
  </si>
  <si>
    <t>TPCO</t>
  </si>
  <si>
    <t>Private Transfers, Consumption, Outflows</t>
  </si>
  <si>
    <t>TGD</t>
  </si>
  <si>
    <t>Public Transfers, Domestic</t>
  </si>
  <si>
    <t>TGDI</t>
  </si>
  <si>
    <t>Public Transfers, Domestic, Inflows</t>
  </si>
  <si>
    <t>TGDO</t>
  </si>
  <si>
    <t>Public Transfers, Domestic, Outflows</t>
  </si>
  <si>
    <t>TPWS</t>
  </si>
  <si>
    <t>Intrahousehold, Saving</t>
  </si>
  <si>
    <t>TPWSI</t>
  </si>
  <si>
    <t>Intrahousehold, Saving, Inflows</t>
  </si>
  <si>
    <t>TPWSO</t>
  </si>
  <si>
    <t>Intrahousehold, Saving, Outflows</t>
  </si>
  <si>
    <t>Austria</t>
  </si>
  <si>
    <t>Costa Rica</t>
  </si>
  <si>
    <t>Slovenia</t>
  </si>
  <si>
    <t>Sweden</t>
  </si>
  <si>
    <t>Finland</t>
  </si>
  <si>
    <t>FIES-2004</t>
  </si>
  <si>
    <t>FIES-2004/NIPA 2004</t>
  </si>
  <si>
    <t>NIPA 2004</t>
  </si>
  <si>
    <t>supsmu in R</t>
  </si>
  <si>
    <t>direct distribution</t>
  </si>
  <si>
    <t>unsmoothed</t>
  </si>
  <si>
    <t>per capita</t>
  </si>
  <si>
    <t>distributed using regression method (using enrollment rates)</t>
  </si>
  <si>
    <t>using percentaje distribution of current expenditure by level (UNESCO)</t>
  </si>
  <si>
    <t>Iván Mejía Guevara</t>
  </si>
  <si>
    <t>taken the distribution from the INSP for the public sector fro 2000 (INSP: National Institute of Public Health)</t>
  </si>
  <si>
    <t>distributed using regression method, using information about the use of health services</t>
  </si>
  <si>
    <t>distributed using equivalence scale (ad hoc method)</t>
  </si>
  <si>
    <t>using imputation method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</si>
</sst>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#,##0.0"/>
    <numFmt numFmtId="174" formatCode="d\-mmm\-yyyy"/>
    <numFmt numFmtId="175" formatCode="[$-409]dddd\,\ mmmm\ dd\,\ yyyy"/>
    <numFmt numFmtId="176" formatCode="[$-409]h:mm:ss\ AM/PM"/>
    <numFmt numFmtId="177" formatCode="_(* ###0_);_(* \(###0\);_(* &quot;-&quot;_);_(@_)"/>
    <numFmt numFmtId="178" formatCode="_(###0_);_(\(###0\);_(&quot;&quot;_);_(@_)"/>
    <numFmt numFmtId="179" formatCode="_(###0_);_(\(###0\);_(&quot; &quot;_);_(@_)"/>
    <numFmt numFmtId="180" formatCode="\(###0_);\(\(###0\);\(&quot; &quot;_);\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wrapText="1"/>
    </xf>
    <xf numFmtId="0" fontId="0" fillId="35" borderId="0" xfId="0" applyFill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35" borderId="0" xfId="0" applyFill="1" applyAlignment="1">
      <alignment/>
    </xf>
    <xf numFmtId="0" fontId="1" fillId="34" borderId="0" xfId="0" applyFont="1" applyFill="1" applyAlignment="1">
      <alignment horizontal="center"/>
    </xf>
    <xf numFmtId="0" fontId="0" fillId="35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6" fillId="36" borderId="0" xfId="53" applyFont="1" applyFill="1" applyAlignment="1" applyProtection="1">
      <alignment/>
      <protection/>
    </xf>
    <xf numFmtId="0" fontId="6" fillId="36" borderId="0" xfId="53" applyFont="1" applyFill="1" applyAlignment="1" applyProtection="1">
      <alignment horizontal="center"/>
      <protection/>
    </xf>
    <xf numFmtId="15" fontId="0" fillId="0" borderId="0" xfId="0" applyNumberFormat="1" applyFill="1" applyAlignment="1" applyProtection="1">
      <alignment horizontal="center"/>
      <protection locked="0"/>
    </xf>
    <xf numFmtId="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17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79" fontId="0" fillId="35" borderId="0" xfId="0" applyNumberFormat="1" applyFill="1" applyAlignment="1" applyProtection="1">
      <alignment horizontal="left"/>
      <protection/>
    </xf>
    <xf numFmtId="179" fontId="1" fillId="35" borderId="0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179" fontId="0" fillId="35" borderId="0" xfId="0" applyNumberFormat="1" applyFill="1" applyAlignment="1" applyProtection="1">
      <alignment horizontal="left"/>
      <protection locked="0"/>
    </xf>
    <xf numFmtId="37" fontId="0" fillId="0" borderId="0" xfId="42" applyNumberFormat="1" applyFont="1" applyAlignment="1" applyProtection="1">
      <alignment/>
      <protection locked="0"/>
    </xf>
    <xf numFmtId="0" fontId="1" fillId="34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4" borderId="0" xfId="0" applyFont="1" applyFill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Aggregate%20Data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van\NTA\2004(I)\LCD(200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Lists"/>
      <sheetName val="VarNames"/>
    </sheetNames>
    <sheetDataSet>
      <sheetData sheetId="1">
        <row r="2">
          <cell r="B2" t="str">
            <v>Units</v>
          </cell>
        </row>
        <row r="3">
          <cell r="B3" t="str">
            <v>Thousands</v>
          </cell>
        </row>
        <row r="4">
          <cell r="B4" t="str">
            <v>Millions</v>
          </cell>
        </row>
        <row r="5">
          <cell r="B5" t="str">
            <v>Billions</v>
          </cell>
        </row>
        <row r="6">
          <cell r="B6" t="str">
            <v>Trillions</v>
          </cell>
        </row>
      </sheetData>
      <sheetData sheetId="2">
        <row r="2">
          <cell r="B2">
            <v>0</v>
          </cell>
        </row>
        <row r="3">
          <cell r="B3" t="str">
            <v>LCD</v>
          </cell>
        </row>
        <row r="4">
          <cell r="B4" t="str">
            <v>C</v>
          </cell>
        </row>
        <row r="5">
          <cell r="B5" t="str">
            <v>CG</v>
          </cell>
        </row>
        <row r="6">
          <cell r="B6" t="str">
            <v>CGE</v>
          </cell>
        </row>
        <row r="7">
          <cell r="B7" t="str">
            <v>CGEC</v>
          </cell>
        </row>
        <row r="8">
          <cell r="B8" t="str">
            <v>CGEK</v>
          </cell>
        </row>
        <row r="9">
          <cell r="B9" t="str">
            <v>CGH</v>
          </cell>
        </row>
        <row r="10">
          <cell r="B10" t="str">
            <v>CGHC</v>
          </cell>
        </row>
        <row r="11">
          <cell r="B11" t="str">
            <v>CGHK</v>
          </cell>
        </row>
        <row r="12">
          <cell r="B12" t="str">
            <v>CGX</v>
          </cell>
        </row>
        <row r="13">
          <cell r="B13" t="str">
            <v>CGXC</v>
          </cell>
        </row>
        <row r="14">
          <cell r="B14" t="str">
            <v>CGXK</v>
          </cell>
        </row>
        <row r="15">
          <cell r="B15" t="str">
            <v>CF</v>
          </cell>
        </row>
        <row r="16">
          <cell r="B16" t="str">
            <v>CFE</v>
          </cell>
        </row>
        <row r="17">
          <cell r="B17" t="str">
            <v>CFEC</v>
          </cell>
        </row>
        <row r="18">
          <cell r="B18" t="str">
            <v>CFEK</v>
          </cell>
        </row>
        <row r="19">
          <cell r="B19" t="str">
            <v>CFH</v>
          </cell>
        </row>
        <row r="20">
          <cell r="B20" t="str">
            <v>CFHC</v>
          </cell>
        </row>
        <row r="21">
          <cell r="B21" t="str">
            <v>CFHK</v>
          </cell>
        </row>
        <row r="22">
          <cell r="B22" t="str">
            <v>CFX</v>
          </cell>
        </row>
        <row r="23">
          <cell r="B23" t="str">
            <v>CFXC</v>
          </cell>
        </row>
        <row r="24">
          <cell r="B24" t="str">
            <v>CFXK</v>
          </cell>
        </row>
        <row r="25">
          <cell r="B25" t="str">
            <v>YL</v>
          </cell>
        </row>
        <row r="26">
          <cell r="B26" t="str">
            <v>YLE</v>
          </cell>
        </row>
        <row r="27">
          <cell r="B27" t="str">
            <v>YLF</v>
          </cell>
        </row>
        <row r="28">
          <cell r="B28" t="str">
            <v>YLFH</v>
          </cell>
        </row>
        <row r="29">
          <cell r="B29" t="str">
            <v>YLFU</v>
          </cell>
        </row>
        <row r="30">
          <cell r="B30" t="str">
            <v>YLFP</v>
          </cell>
        </row>
        <row r="31">
          <cell r="B31" t="str">
            <v>YLFX</v>
          </cell>
        </row>
        <row r="32">
          <cell r="B32" t="str">
            <v>YLS</v>
          </cell>
        </row>
        <row r="33">
          <cell r="B33" t="str">
            <v>YLX</v>
          </cell>
        </row>
        <row r="34">
          <cell r="B34" t="str">
            <v>R</v>
          </cell>
        </row>
        <row r="35">
          <cell r="B35" t="str">
            <v>KR</v>
          </cell>
        </row>
        <row r="36">
          <cell r="B36" t="str">
            <v>RF</v>
          </cell>
        </row>
        <row r="37">
          <cell r="B37" t="str">
            <v>YAF</v>
          </cell>
        </row>
        <row r="38">
          <cell r="B38" t="str">
            <v>YKF</v>
          </cell>
        </row>
        <row r="39">
          <cell r="B39" t="str">
            <v>YKFH</v>
          </cell>
        </row>
        <row r="40">
          <cell r="B40" t="str">
            <v>YKFD</v>
          </cell>
        </row>
        <row r="41">
          <cell r="B41" t="str">
            <v>YKFB</v>
          </cell>
        </row>
        <row r="42">
          <cell r="B42" t="str">
            <v>YKFC</v>
          </cell>
        </row>
        <row r="43">
          <cell r="B43" t="str">
            <v>YKFSOE</v>
          </cell>
        </row>
        <row r="44">
          <cell r="B44" t="str">
            <v>YLF</v>
          </cell>
        </row>
        <row r="45">
          <cell r="B45" t="str">
            <v>YLFI</v>
          </cell>
        </row>
        <row r="46">
          <cell r="B46" t="str">
            <v>YLFO</v>
          </cell>
        </row>
        <row r="47">
          <cell r="B47" t="str">
            <v>YMF</v>
          </cell>
        </row>
        <row r="48">
          <cell r="B48" t="str">
            <v>YMFI</v>
          </cell>
        </row>
        <row r="49">
          <cell r="B49" t="str">
            <v>YMFO</v>
          </cell>
        </row>
        <row r="50">
          <cell r="B50" t="str">
            <v>SF</v>
          </cell>
        </row>
        <row r="51">
          <cell r="B51" t="str">
            <v>SKF</v>
          </cell>
        </row>
        <row r="52">
          <cell r="B52" t="str">
            <v>SKFH</v>
          </cell>
        </row>
        <row r="53">
          <cell r="B53" t="str">
            <v>SKFD</v>
          </cell>
        </row>
        <row r="54">
          <cell r="B54" t="str">
            <v>SKFB</v>
          </cell>
        </row>
        <row r="55">
          <cell r="B55" t="str">
            <v>SKFC</v>
          </cell>
        </row>
        <row r="56">
          <cell r="B56" t="str">
            <v>SKFSOE</v>
          </cell>
        </row>
        <row r="57">
          <cell r="B57" t="str">
            <v>SLF</v>
          </cell>
        </row>
        <row r="58">
          <cell r="B58" t="str">
            <v>SMF</v>
          </cell>
        </row>
        <row r="59">
          <cell r="B59" t="str">
            <v>RG</v>
          </cell>
        </row>
        <row r="60">
          <cell r="B60" t="str">
            <v>YAG</v>
          </cell>
        </row>
        <row r="61">
          <cell r="B61" t="str">
            <v>YKG</v>
          </cell>
        </row>
        <row r="62">
          <cell r="B62" t="str">
            <v>YKGE</v>
          </cell>
        </row>
        <row r="63">
          <cell r="B63" t="str">
            <v>YKGH</v>
          </cell>
        </row>
        <row r="64">
          <cell r="B64" t="str">
            <v>YKGX</v>
          </cell>
        </row>
        <row r="65">
          <cell r="B65" t="str">
            <v>YCG</v>
          </cell>
        </row>
        <row r="66">
          <cell r="B66" t="str">
            <v>YCGG</v>
          </cell>
        </row>
        <row r="67">
          <cell r="B67" t="str">
            <v>YCGGI</v>
          </cell>
        </row>
        <row r="68">
          <cell r="B68" t="str">
            <v>YCGGO</v>
          </cell>
        </row>
        <row r="69">
          <cell r="B69" t="str">
            <v>YCGS</v>
          </cell>
        </row>
        <row r="70">
          <cell r="B70" t="str">
            <v>YCGSI</v>
          </cell>
        </row>
        <row r="71">
          <cell r="B71" t="str">
            <v>YCGSO</v>
          </cell>
        </row>
        <row r="72">
          <cell r="B72" t="str">
            <v>SG</v>
          </cell>
        </row>
        <row r="73">
          <cell r="B73" t="str">
            <v>SKG</v>
          </cell>
        </row>
        <row r="74">
          <cell r="B74" t="str">
            <v>SKGE</v>
          </cell>
        </row>
        <row r="75">
          <cell r="B75" t="str">
            <v>SKGF</v>
          </cell>
        </row>
        <row r="76">
          <cell r="B76" t="str">
            <v>SKGX</v>
          </cell>
        </row>
        <row r="77">
          <cell r="B77" t="str">
            <v>SGG</v>
          </cell>
        </row>
        <row r="78">
          <cell r="B78" t="str">
            <v>SGS</v>
          </cell>
        </row>
        <row r="79">
          <cell r="B79" t="str">
            <v>T</v>
          </cell>
        </row>
        <row r="80">
          <cell r="B80" t="str">
            <v>TG</v>
          </cell>
        </row>
        <row r="81">
          <cell r="B81" t="str">
            <v>TGE</v>
          </cell>
        </row>
        <row r="82">
          <cell r="B82" t="str">
            <v>TGEI</v>
          </cell>
        </row>
        <row r="83">
          <cell r="B83" t="str">
            <v>TGEO</v>
          </cell>
        </row>
        <row r="84">
          <cell r="B84" t="str">
            <v>TGH</v>
          </cell>
        </row>
        <row r="85">
          <cell r="B85" t="str">
            <v>TGHI</v>
          </cell>
        </row>
        <row r="86">
          <cell r="B86" t="str">
            <v>TGHO</v>
          </cell>
        </row>
        <row r="87">
          <cell r="B87" t="str">
            <v>TGSOA</v>
          </cell>
        </row>
        <row r="88">
          <cell r="B88" t="str">
            <v>TGSOAI</v>
          </cell>
        </row>
        <row r="89">
          <cell r="B89" t="str">
            <v>TGSOAO</v>
          </cell>
        </row>
        <row r="90">
          <cell r="B90" t="str">
            <v>TGS</v>
          </cell>
        </row>
        <row r="91">
          <cell r="B91" t="str">
            <v>TGSI</v>
          </cell>
        </row>
        <row r="92">
          <cell r="B92" t="str">
            <v>TGSO</v>
          </cell>
        </row>
        <row r="93">
          <cell r="B93" t="str">
            <v>TGSD</v>
          </cell>
        </row>
        <row r="94">
          <cell r="B94" t="str">
            <v>TGSDI</v>
          </cell>
        </row>
        <row r="95">
          <cell r="B95" t="str">
            <v>TGSDO</v>
          </cell>
        </row>
        <row r="96">
          <cell r="B96" t="str">
            <v>TGSS</v>
          </cell>
        </row>
        <row r="97">
          <cell r="B97" t="str">
            <v>TGSSI</v>
          </cell>
        </row>
        <row r="98">
          <cell r="B98" t="str">
            <v>TGSSO</v>
          </cell>
        </row>
        <row r="99">
          <cell r="B99" t="str">
            <v>TGSF</v>
          </cell>
        </row>
        <row r="100">
          <cell r="B100" t="str">
            <v>TGSFI</v>
          </cell>
        </row>
        <row r="101">
          <cell r="B101" t="str">
            <v>TGSFO</v>
          </cell>
        </row>
        <row r="102">
          <cell r="B102" t="str">
            <v>TGSU</v>
          </cell>
        </row>
        <row r="103">
          <cell r="B103" t="str">
            <v>TGSUI</v>
          </cell>
        </row>
        <row r="104">
          <cell r="B104" t="str">
            <v>TGSUO</v>
          </cell>
        </row>
        <row r="105">
          <cell r="B105" t="str">
            <v>TGSH</v>
          </cell>
        </row>
        <row r="106">
          <cell r="B106" t="str">
            <v>TGSHI</v>
          </cell>
        </row>
        <row r="107">
          <cell r="B107" t="str">
            <v>TGSHO</v>
          </cell>
        </row>
        <row r="108">
          <cell r="B108" t="str">
            <v>TGSX</v>
          </cell>
        </row>
        <row r="109">
          <cell r="B109" t="str">
            <v>TGSXI</v>
          </cell>
        </row>
        <row r="110">
          <cell r="B110" t="str">
            <v>TGSXO</v>
          </cell>
        </row>
        <row r="111">
          <cell r="B111" t="str">
            <v>TGC</v>
          </cell>
        </row>
        <row r="112">
          <cell r="B112" t="str">
            <v>TGCI</v>
          </cell>
        </row>
        <row r="113">
          <cell r="B113" t="str">
            <v>TGCO</v>
          </cell>
        </row>
        <row r="114">
          <cell r="B114" t="str">
            <v>TGCN</v>
          </cell>
        </row>
        <row r="115">
          <cell r="B115" t="str">
            <v>TGCC</v>
          </cell>
        </row>
        <row r="116">
          <cell r="B116" t="str">
            <v>TP</v>
          </cell>
        </row>
        <row r="117">
          <cell r="B117" t="str">
            <v>TPI</v>
          </cell>
        </row>
        <row r="118">
          <cell r="B118" t="str">
            <v>TPO</v>
          </cell>
        </row>
        <row r="119">
          <cell r="B119" t="str">
            <v>TPIV</v>
          </cell>
        </row>
        <row r="120">
          <cell r="B120" t="str">
            <v>TPIVI</v>
          </cell>
        </row>
        <row r="121">
          <cell r="B121" t="str">
            <v>TPIVO</v>
          </cell>
        </row>
        <row r="122">
          <cell r="B122" t="str">
            <v>TPB</v>
          </cell>
        </row>
        <row r="123">
          <cell r="B123" t="str">
            <v>TPBI</v>
          </cell>
        </row>
        <row r="124">
          <cell r="B124" t="str">
            <v>TPBO</v>
          </cell>
        </row>
        <row r="125">
          <cell r="B125" t="str">
            <v>TPCR</v>
          </cell>
        </row>
        <row r="126">
          <cell r="B126" t="str">
            <v>TPCRI</v>
          </cell>
        </row>
        <row r="127">
          <cell r="B127" t="str">
            <v>TPCRO</v>
          </cell>
        </row>
        <row r="128">
          <cell r="B128" t="str">
            <v>TPW</v>
          </cell>
        </row>
        <row r="129">
          <cell r="B129" t="str">
            <v>TPWI</v>
          </cell>
        </row>
        <row r="130">
          <cell r="B130" t="str">
            <v>TPWO</v>
          </cell>
        </row>
        <row r="131">
          <cell r="B131" t="str">
            <v>TPWE</v>
          </cell>
        </row>
        <row r="132">
          <cell r="B132" t="str">
            <v>TPWEI</v>
          </cell>
        </row>
        <row r="133">
          <cell r="B133" t="str">
            <v>TPWEO</v>
          </cell>
        </row>
        <row r="134">
          <cell r="B134" t="str">
            <v>TPWH</v>
          </cell>
        </row>
        <row r="135">
          <cell r="B135" t="str">
            <v>TPWHI</v>
          </cell>
        </row>
        <row r="136">
          <cell r="B136" t="str">
            <v>TPWHO</v>
          </cell>
        </row>
        <row r="137">
          <cell r="B137" t="str">
            <v>TPWA</v>
          </cell>
        </row>
        <row r="138">
          <cell r="B138" t="str">
            <v>TPWAI</v>
          </cell>
        </row>
        <row r="139">
          <cell r="B139" t="str">
            <v>TPWAO</v>
          </cell>
        </row>
        <row r="140">
          <cell r="B140" t="str">
            <v>TPWX</v>
          </cell>
        </row>
        <row r="141">
          <cell r="B141" t="str">
            <v>TPWXI</v>
          </cell>
        </row>
        <row r="142">
          <cell r="B142" t="str">
            <v>TPWXO</v>
          </cell>
        </row>
        <row r="143">
          <cell r="B143" t="str">
            <v>TPBB</v>
          </cell>
        </row>
        <row r="144">
          <cell r="B144" t="str">
            <v>TPBBI</v>
          </cell>
        </row>
        <row r="145">
          <cell r="B145" t="str">
            <v>TPBBO</v>
          </cell>
        </row>
        <row r="146">
          <cell r="B146" t="str">
            <v>W</v>
          </cell>
        </row>
        <row r="147">
          <cell r="B147" t="str">
            <v>WK</v>
          </cell>
        </row>
        <row r="148">
          <cell r="B148" t="str">
            <v>WKH</v>
          </cell>
        </row>
        <row r="149">
          <cell r="B149" t="str">
            <v>WKD</v>
          </cell>
        </row>
        <row r="150">
          <cell r="B150" t="str">
            <v>WKU</v>
          </cell>
        </row>
        <row r="151">
          <cell r="B151" t="str">
            <v>WKC</v>
          </cell>
        </row>
        <row r="152">
          <cell r="B152" t="str">
            <v>WKSOE</v>
          </cell>
        </row>
        <row r="153">
          <cell r="B153" t="str">
            <v>WKX</v>
          </cell>
        </row>
        <row r="154">
          <cell r="B154" t="str">
            <v>WT</v>
          </cell>
        </row>
        <row r="155">
          <cell r="B155" t="str">
            <v>WTG</v>
          </cell>
        </row>
        <row r="156">
          <cell r="B156" t="str">
            <v>WTGNM</v>
          </cell>
        </row>
        <row r="157">
          <cell r="B157" t="str">
            <v>WTGC</v>
          </cell>
        </row>
        <row r="158">
          <cell r="B158" t="str">
            <v>WTGCN</v>
          </cell>
        </row>
        <row r="159">
          <cell r="B159" t="str">
            <v>WTGCC</v>
          </cell>
        </row>
        <row r="160">
          <cell r="B160" t="str">
            <v>WTGH</v>
          </cell>
        </row>
        <row r="161">
          <cell r="B161" t="str">
            <v>WTGE</v>
          </cell>
        </row>
        <row r="162">
          <cell r="B162" t="str">
            <v>WTGS</v>
          </cell>
        </row>
        <row r="163">
          <cell r="B163" t="str">
            <v>WTGSD</v>
          </cell>
        </row>
        <row r="164">
          <cell r="B164" t="str">
            <v>WTGSOA</v>
          </cell>
        </row>
        <row r="165">
          <cell r="B165" t="str">
            <v>WTGSS</v>
          </cell>
        </row>
        <row r="166">
          <cell r="B166" t="str">
            <v>WTGSF</v>
          </cell>
        </row>
        <row r="167">
          <cell r="B167" t="str">
            <v>WTGSU</v>
          </cell>
        </row>
        <row r="168">
          <cell r="B168" t="str">
            <v>WTGSH</v>
          </cell>
        </row>
        <row r="169">
          <cell r="B169" t="str">
            <v>WTGSX</v>
          </cell>
        </row>
        <row r="170">
          <cell r="B170" t="str">
            <v>WTGD</v>
          </cell>
        </row>
        <row r="171">
          <cell r="B171" t="str">
            <v>WTP</v>
          </cell>
        </row>
        <row r="172">
          <cell r="B172" t="str">
            <v>WTPNM</v>
          </cell>
        </row>
        <row r="173">
          <cell r="B173" t="str">
            <v>WTPW</v>
          </cell>
        </row>
        <row r="174">
          <cell r="B174" t="str">
            <v>WTPWE</v>
          </cell>
        </row>
        <row r="175">
          <cell r="B175" t="str">
            <v>WTPWH</v>
          </cell>
        </row>
        <row r="176">
          <cell r="B176" t="str">
            <v>WTPWX</v>
          </cell>
        </row>
        <row r="177">
          <cell r="B177" t="str">
            <v>WTPB</v>
          </cell>
        </row>
        <row r="178">
          <cell r="B178" t="str">
            <v>WTPBV</v>
          </cell>
        </row>
        <row r="179">
          <cell r="B179" t="str">
            <v>WTPBB</v>
          </cell>
        </row>
        <row r="180">
          <cell r="B180" t="str">
            <v>WTPBH</v>
          </cell>
        </row>
        <row r="181">
          <cell r="B181" t="str">
            <v>WTPCR</v>
          </cell>
        </row>
        <row r="182">
          <cell r="B182" t="str">
            <v>WTPM</v>
          </cell>
        </row>
        <row r="183">
          <cell r="B183" t="str">
            <v>WTPC</v>
          </cell>
        </row>
        <row r="184">
          <cell r="B184" t="str">
            <v>WTPR</v>
          </cell>
        </row>
        <row r="185">
          <cell r="B185" t="str">
            <v>DN</v>
          </cell>
        </row>
        <row r="186">
          <cell r="B186" t="str">
            <v>DNM</v>
          </cell>
        </row>
        <row r="187">
          <cell r="B187" t="str">
            <v>DNF</v>
          </cell>
        </row>
        <row r="188">
          <cell r="B188" t="str">
            <v>DS</v>
          </cell>
        </row>
        <row r="189">
          <cell r="B189" t="str">
            <v>DSM</v>
          </cell>
        </row>
        <row r="190">
          <cell r="B190" t="str">
            <v>DSF</v>
          </cell>
        </row>
        <row r="191">
          <cell r="B191" t="str">
            <v>DM</v>
          </cell>
        </row>
        <row r="192">
          <cell r="B192" t="str">
            <v>DMM</v>
          </cell>
        </row>
        <row r="193">
          <cell r="B193" t="str">
            <v>DMF</v>
          </cell>
        </row>
        <row r="194">
          <cell r="B194" t="str">
            <v>DF</v>
          </cell>
        </row>
        <row r="195">
          <cell r="B195" t="str">
            <v>H</v>
          </cell>
        </row>
        <row r="196">
          <cell r="B196" t="str">
            <v>FCPI</v>
          </cell>
        </row>
        <row r="197">
          <cell r="B197" t="str">
            <v>FX</v>
          </cell>
        </row>
        <row r="198">
          <cell r="B198" t="str">
            <v>FXPPP</v>
          </cell>
        </row>
        <row r="199">
          <cell r="B199" t="str">
            <v>FR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a-hh_nSmooth"/>
      <sheetName val="CF_nSmooth"/>
      <sheetName val="CF_Smooth"/>
      <sheetName val="CG_Smooth"/>
      <sheetName val="YL_nSmooth"/>
      <sheetName val="YL_Smooth"/>
      <sheetName val="LCD_nSmooth"/>
      <sheetName val="LCD_Smooth"/>
      <sheetName val="SR"/>
      <sheetName val="Pop_Graph"/>
      <sheetName val="CFE_Graph"/>
      <sheetName val="CFH_Graph"/>
      <sheetName val="CFR_Graph"/>
      <sheetName val="CFX_Graph"/>
      <sheetName val="YLE_Graph"/>
      <sheetName val="YLS_Graph"/>
      <sheetName val="YL_Graph"/>
      <sheetName val="CF_Graph"/>
      <sheetName val="CGE_1"/>
      <sheetName val="CGE_2"/>
      <sheetName val="CGE Tot"/>
      <sheetName val="CG_Graph"/>
      <sheetName val="MIGW_Graph"/>
      <sheetName val="MIGW_Graph (3)"/>
      <sheetName val="MIGW_Graph (2)"/>
      <sheetName val="LCD_Graph"/>
      <sheetName val="SR_Graph"/>
      <sheetName val="EDR_Graph"/>
      <sheetName val="FDD_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338"/>
  <sheetViews>
    <sheetView tabSelected="1" zoomScalePageLayoutView="0" workbookViewId="0" topLeftCell="D1">
      <selection activeCell="K23" sqref="K23"/>
    </sheetView>
  </sheetViews>
  <sheetFormatPr defaultColWidth="0" defaultRowHeight="12.75" zeroHeight="1"/>
  <cols>
    <col min="1" max="1" width="7.00390625" style="0" customWidth="1"/>
    <col min="2" max="2" width="9.00390625" style="0" customWidth="1"/>
    <col min="3" max="3" width="27.8515625" style="0" customWidth="1"/>
    <col min="4" max="4" width="15.57421875" style="0" customWidth="1"/>
    <col min="5" max="5" width="7.28125" style="0" customWidth="1"/>
    <col min="6" max="6" width="8.421875" style="0" customWidth="1"/>
    <col min="7" max="7" width="8.7109375" style="0" customWidth="1"/>
    <col min="8" max="8" width="9.28125" style="0" customWidth="1"/>
    <col min="9" max="121" width="9.140625" style="0" customWidth="1"/>
    <col min="122" max="16384" width="0" style="0" hidden="1" customWidth="1"/>
  </cols>
  <sheetData>
    <row r="1" spans="1:121" ht="12.75">
      <c r="A1" s="3" t="s">
        <v>0</v>
      </c>
      <c r="B1" s="3"/>
      <c r="C1" s="1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</row>
    <row r="2" spans="1:121" ht="12.75">
      <c r="A2" s="3" t="s">
        <v>117</v>
      </c>
      <c r="B2" s="3"/>
      <c r="C2" s="13" t="s">
        <v>633</v>
      </c>
      <c r="D2" s="3"/>
      <c r="E2" s="23" t="s">
        <v>264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</row>
    <row r="3" spans="1:121" ht="12.75">
      <c r="A3" s="3" t="s">
        <v>118</v>
      </c>
      <c r="B3" s="3"/>
      <c r="C3" s="25">
        <v>39841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</row>
    <row r="4" spans="1:12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</row>
    <row r="5" spans="1:121" ht="12.75">
      <c r="A5" s="2" t="s">
        <v>122</v>
      </c>
      <c r="B5" s="2"/>
      <c r="C5" s="3"/>
      <c r="D5" s="3"/>
      <c r="E5" s="3"/>
      <c r="F5" s="38" t="s">
        <v>263</v>
      </c>
      <c r="G5" s="3"/>
      <c r="H5" s="38" t="s">
        <v>116</v>
      </c>
      <c r="I5" s="38" t="s">
        <v>120</v>
      </c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</row>
    <row r="6" spans="1:121" ht="12.75" customHeight="1">
      <c r="A6" s="3"/>
      <c r="B6" s="3"/>
      <c r="C6" s="3"/>
      <c r="D6" s="3"/>
      <c r="E6" s="3"/>
      <c r="F6" s="39"/>
      <c r="G6" s="38" t="s">
        <v>135</v>
      </c>
      <c r="H6" s="38"/>
      <c r="I6" s="38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</row>
    <row r="7" spans="1:121" ht="12.75">
      <c r="A7" s="2" t="s">
        <v>1</v>
      </c>
      <c r="B7" s="2" t="s">
        <v>2</v>
      </c>
      <c r="C7" s="2" t="s">
        <v>134</v>
      </c>
      <c r="D7" s="2" t="s">
        <v>3</v>
      </c>
      <c r="E7" s="2" t="s">
        <v>4</v>
      </c>
      <c r="F7" s="39"/>
      <c r="G7" s="38"/>
      <c r="H7" s="38"/>
      <c r="I7" s="38"/>
      <c r="J7" s="4" t="s">
        <v>136</v>
      </c>
      <c r="K7" s="2" t="s">
        <v>5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10</v>
      </c>
      <c r="Q7" s="2" t="s">
        <v>11</v>
      </c>
      <c r="R7" s="2" t="s">
        <v>12</v>
      </c>
      <c r="S7" s="2" t="s">
        <v>13</v>
      </c>
      <c r="T7" s="2" t="s">
        <v>14</v>
      </c>
      <c r="U7" s="2" t="s">
        <v>15</v>
      </c>
      <c r="V7" s="2" t="s">
        <v>16</v>
      </c>
      <c r="W7" s="2" t="s">
        <v>17</v>
      </c>
      <c r="X7" s="2" t="s">
        <v>18</v>
      </c>
      <c r="Y7" s="2" t="s">
        <v>19</v>
      </c>
      <c r="Z7" s="2" t="s">
        <v>20</v>
      </c>
      <c r="AA7" s="2" t="s">
        <v>21</v>
      </c>
      <c r="AB7" s="2" t="s">
        <v>22</v>
      </c>
      <c r="AC7" s="2" t="s">
        <v>23</v>
      </c>
      <c r="AD7" s="2" t="s">
        <v>24</v>
      </c>
      <c r="AE7" s="2" t="s">
        <v>25</v>
      </c>
      <c r="AF7" s="2" t="s">
        <v>26</v>
      </c>
      <c r="AG7" s="2" t="s">
        <v>27</v>
      </c>
      <c r="AH7" s="2" t="s">
        <v>28</v>
      </c>
      <c r="AI7" s="2" t="s">
        <v>29</v>
      </c>
      <c r="AJ7" s="2" t="s">
        <v>30</v>
      </c>
      <c r="AK7" s="2" t="s">
        <v>31</v>
      </c>
      <c r="AL7" s="2" t="s">
        <v>32</v>
      </c>
      <c r="AM7" s="2" t="s">
        <v>33</v>
      </c>
      <c r="AN7" s="2" t="s">
        <v>34</v>
      </c>
      <c r="AO7" s="2" t="s">
        <v>35</v>
      </c>
      <c r="AP7" s="2" t="s">
        <v>36</v>
      </c>
      <c r="AQ7" s="2" t="s">
        <v>37</v>
      </c>
      <c r="AR7" s="2" t="s">
        <v>38</v>
      </c>
      <c r="AS7" s="2" t="s">
        <v>39</v>
      </c>
      <c r="AT7" s="2" t="s">
        <v>40</v>
      </c>
      <c r="AU7" s="2" t="s">
        <v>41</v>
      </c>
      <c r="AV7" s="2" t="s">
        <v>42</v>
      </c>
      <c r="AW7" s="2" t="s">
        <v>43</v>
      </c>
      <c r="AX7" s="2" t="s">
        <v>44</v>
      </c>
      <c r="AY7" s="2" t="s">
        <v>45</v>
      </c>
      <c r="AZ7" s="2" t="s">
        <v>46</v>
      </c>
      <c r="BA7" s="2" t="s">
        <v>47</v>
      </c>
      <c r="BB7" s="2" t="s">
        <v>48</v>
      </c>
      <c r="BC7" s="2" t="s">
        <v>49</v>
      </c>
      <c r="BD7" s="2" t="s">
        <v>50</v>
      </c>
      <c r="BE7" s="2" t="s">
        <v>51</v>
      </c>
      <c r="BF7" s="2" t="s">
        <v>52</v>
      </c>
      <c r="BG7" s="2" t="s">
        <v>53</v>
      </c>
      <c r="BH7" s="2" t="s">
        <v>54</v>
      </c>
      <c r="BI7" s="2" t="s">
        <v>55</v>
      </c>
      <c r="BJ7" s="2" t="s">
        <v>56</v>
      </c>
      <c r="BK7" s="2" t="s">
        <v>57</v>
      </c>
      <c r="BL7" s="2" t="s">
        <v>58</v>
      </c>
      <c r="BM7" s="2" t="s">
        <v>59</v>
      </c>
      <c r="BN7" s="2" t="s">
        <v>60</v>
      </c>
      <c r="BO7" s="2" t="s">
        <v>61</v>
      </c>
      <c r="BP7" s="2" t="s">
        <v>62</v>
      </c>
      <c r="BQ7" s="2" t="s">
        <v>63</v>
      </c>
      <c r="BR7" s="2" t="s">
        <v>64</v>
      </c>
      <c r="BS7" s="2" t="s">
        <v>65</v>
      </c>
      <c r="BT7" s="2" t="s">
        <v>66</v>
      </c>
      <c r="BU7" s="2" t="s">
        <v>67</v>
      </c>
      <c r="BV7" s="2" t="s">
        <v>68</v>
      </c>
      <c r="BW7" s="2" t="s">
        <v>69</v>
      </c>
      <c r="BX7" s="2" t="s">
        <v>70</v>
      </c>
      <c r="BY7" s="2" t="s">
        <v>71</v>
      </c>
      <c r="BZ7" s="2" t="s">
        <v>72</v>
      </c>
      <c r="CA7" s="2" t="s">
        <v>73</v>
      </c>
      <c r="CB7" s="2" t="s">
        <v>74</v>
      </c>
      <c r="CC7" s="2" t="s">
        <v>75</v>
      </c>
      <c r="CD7" s="2" t="s">
        <v>76</v>
      </c>
      <c r="CE7" s="2" t="s">
        <v>77</v>
      </c>
      <c r="CF7" s="2" t="s">
        <v>78</v>
      </c>
      <c r="CG7" s="2" t="s">
        <v>79</v>
      </c>
      <c r="CH7" s="2" t="s">
        <v>80</v>
      </c>
      <c r="CI7" s="2" t="s">
        <v>81</v>
      </c>
      <c r="CJ7" s="2" t="s">
        <v>82</v>
      </c>
      <c r="CK7" s="2" t="s">
        <v>83</v>
      </c>
      <c r="CL7" s="2" t="s">
        <v>84</v>
      </c>
      <c r="CM7" s="2" t="s">
        <v>85</v>
      </c>
      <c r="CN7" s="2" t="s">
        <v>86</v>
      </c>
      <c r="CO7" s="2" t="s">
        <v>87</v>
      </c>
      <c r="CP7" s="2" t="s">
        <v>88</v>
      </c>
      <c r="CQ7" s="2" t="s">
        <v>89</v>
      </c>
      <c r="CR7" s="2" t="s">
        <v>90</v>
      </c>
      <c r="CS7" s="2" t="s">
        <v>91</v>
      </c>
      <c r="CT7" s="2" t="s">
        <v>92</v>
      </c>
      <c r="CU7" s="2" t="s">
        <v>93</v>
      </c>
      <c r="CV7" s="2" t="s">
        <v>94</v>
      </c>
      <c r="CW7" s="2" t="s">
        <v>95</v>
      </c>
      <c r="CX7" s="2" t="s">
        <v>161</v>
      </c>
      <c r="CY7" s="2" t="s">
        <v>162</v>
      </c>
      <c r="CZ7" s="2" t="s">
        <v>163</v>
      </c>
      <c r="DA7" s="2" t="s">
        <v>164</v>
      </c>
      <c r="DB7" s="2" t="s">
        <v>165</v>
      </c>
      <c r="DC7" s="2" t="s">
        <v>166</v>
      </c>
      <c r="DD7" s="2" t="s">
        <v>167</v>
      </c>
      <c r="DE7" s="2" t="s">
        <v>168</v>
      </c>
      <c r="DF7" s="2" t="s">
        <v>169</v>
      </c>
      <c r="DG7" s="2" t="s">
        <v>170</v>
      </c>
      <c r="DH7" s="2" t="s">
        <v>171</v>
      </c>
      <c r="DI7" s="2" t="s">
        <v>172</v>
      </c>
      <c r="DJ7" s="2" t="s">
        <v>173</v>
      </c>
      <c r="DK7" s="2" t="s">
        <v>174</v>
      </c>
      <c r="DL7" s="2" t="s">
        <v>175</v>
      </c>
      <c r="DM7" s="2" t="s">
        <v>176</v>
      </c>
      <c r="DN7" s="2" t="s">
        <v>177</v>
      </c>
      <c r="DO7" s="2" t="s">
        <v>178</v>
      </c>
      <c r="DP7" s="2" t="s">
        <v>179</v>
      </c>
      <c r="DQ7" s="2" t="s">
        <v>180</v>
      </c>
    </row>
    <row r="8" spans="1:121" ht="12.75">
      <c r="A8" s="36">
        <v>2004</v>
      </c>
      <c r="B8" s="21" t="s">
        <v>129</v>
      </c>
      <c r="C8" s="8" t="str">
        <f aca="true" t="shared" si="0" ref="C8:C337">VLOOKUP(B8,VarList,2,FALSE)</f>
        <v>LifeCycle Deficit </v>
      </c>
      <c r="D8" s="15" t="s">
        <v>158</v>
      </c>
      <c r="E8" s="15" t="s">
        <v>100</v>
      </c>
      <c r="F8" s="15" t="s">
        <v>159</v>
      </c>
      <c r="G8" s="15">
        <v>91</v>
      </c>
      <c r="H8" s="5" t="str">
        <f aca="true" t="shared" si="1" ref="H8:H337">VLOOKUP(G8,AgeList,2,FALSE)</f>
        <v>90+</v>
      </c>
      <c r="I8" s="5" t="str">
        <f>VLOOKUP(G8,AgeList,3,FALSE)</f>
        <v>Single</v>
      </c>
      <c r="J8" s="16" t="s">
        <v>137</v>
      </c>
      <c r="K8" s="37">
        <f>K9-K20</f>
        <v>23887.844199168238</v>
      </c>
      <c r="L8" s="37">
        <f aca="true" t="shared" si="2" ref="L8:BW8">L9-L20</f>
        <v>23543.821100507448</v>
      </c>
      <c r="M8" s="37">
        <f t="shared" si="2"/>
        <v>24049.39173085776</v>
      </c>
      <c r="N8" s="37">
        <f t="shared" si="2"/>
        <v>24709.00104370223</v>
      </c>
      <c r="O8" s="37">
        <f t="shared" si="2"/>
        <v>29512.897785687033</v>
      </c>
      <c r="P8" s="37">
        <f t="shared" si="2"/>
        <v>44430.15882275551</v>
      </c>
      <c r="Q8" s="37">
        <f t="shared" si="2"/>
        <v>46839.309815287495</v>
      </c>
      <c r="R8" s="37">
        <f t="shared" si="2"/>
        <v>54713.03527324578</v>
      </c>
      <c r="S8" s="37">
        <f t="shared" si="2"/>
        <v>42178.513942976235</v>
      </c>
      <c r="T8" s="37">
        <f t="shared" si="2"/>
        <v>42740.92894817658</v>
      </c>
      <c r="U8" s="37">
        <f t="shared" si="2"/>
        <v>42747.2149925799</v>
      </c>
      <c r="V8" s="37">
        <f t="shared" si="2"/>
        <v>45381.038926010435</v>
      </c>
      <c r="W8" s="37">
        <f t="shared" si="2"/>
        <v>52145.193033272386</v>
      </c>
      <c r="X8" s="37">
        <f t="shared" si="2"/>
        <v>46821.34842914547</v>
      </c>
      <c r="Y8" s="37">
        <f t="shared" si="2"/>
        <v>49768.021193616405</v>
      </c>
      <c r="Z8" s="37">
        <f t="shared" si="2"/>
        <v>47457.34304529527</v>
      </c>
      <c r="AA8" s="37">
        <f t="shared" si="2"/>
        <v>45494.00844029937</v>
      </c>
      <c r="AB8" s="37">
        <f t="shared" si="2"/>
        <v>42581.72570396235</v>
      </c>
      <c r="AC8" s="37">
        <f t="shared" si="2"/>
        <v>41092.51955710981</v>
      </c>
      <c r="AD8" s="37">
        <f t="shared" si="2"/>
        <v>38639.95423968522</v>
      </c>
      <c r="AE8" s="37">
        <f t="shared" si="2"/>
        <v>40127.38375339794</v>
      </c>
      <c r="AF8" s="37">
        <f t="shared" si="2"/>
        <v>37896.29613316734</v>
      </c>
      <c r="AG8" s="37">
        <f t="shared" si="2"/>
        <v>30367.367720022507</v>
      </c>
      <c r="AH8" s="37">
        <f t="shared" si="2"/>
        <v>28302.68831461216</v>
      </c>
      <c r="AI8" s="37">
        <f t="shared" si="2"/>
        <v>21062.68128659566</v>
      </c>
      <c r="AJ8" s="37">
        <f t="shared" si="2"/>
        <v>18219.113050663735</v>
      </c>
      <c r="AK8" s="37">
        <f t="shared" si="2"/>
        <v>15281.7275165686</v>
      </c>
      <c r="AL8" s="37">
        <f t="shared" si="2"/>
        <v>11951.80603702891</v>
      </c>
      <c r="AM8" s="37">
        <f t="shared" si="2"/>
        <v>10093.66847523705</v>
      </c>
      <c r="AN8" s="37">
        <f t="shared" si="2"/>
        <v>6671.304353653388</v>
      </c>
      <c r="AO8" s="37">
        <f t="shared" si="2"/>
        <v>4570.443559728366</v>
      </c>
      <c r="AP8" s="37">
        <f t="shared" si="2"/>
        <v>1960.6310966046876</v>
      </c>
      <c r="AQ8" s="37">
        <f t="shared" si="2"/>
        <v>259.6040745253049</v>
      </c>
      <c r="AR8" s="37">
        <f t="shared" si="2"/>
        <v>-1782.911876036429</v>
      </c>
      <c r="AS8" s="37">
        <f t="shared" si="2"/>
        <v>-3995.6262789853063</v>
      </c>
      <c r="AT8" s="37">
        <f t="shared" si="2"/>
        <v>-5933.412232510789</v>
      </c>
      <c r="AU8" s="37">
        <f t="shared" si="2"/>
        <v>-7828.786978325268</v>
      </c>
      <c r="AV8" s="37">
        <f t="shared" si="2"/>
        <v>-8715.604895540615</v>
      </c>
      <c r="AW8" s="37">
        <f t="shared" si="2"/>
        <v>-9412.34437992236</v>
      </c>
      <c r="AX8" s="37">
        <f t="shared" si="2"/>
        <v>-11347.017515130654</v>
      </c>
      <c r="AY8" s="37">
        <f t="shared" si="2"/>
        <v>-10794.398166352883</v>
      </c>
      <c r="AZ8" s="37">
        <f t="shared" si="2"/>
        <v>-11438.205719035686</v>
      </c>
      <c r="BA8" s="37">
        <f t="shared" si="2"/>
        <v>-11157.284061175349</v>
      </c>
      <c r="BB8" s="37">
        <f t="shared" si="2"/>
        <v>-10837.740075591988</v>
      </c>
      <c r="BC8" s="37">
        <f t="shared" si="2"/>
        <v>-10317.56924516239</v>
      </c>
      <c r="BD8" s="37">
        <f t="shared" si="2"/>
        <v>-9254.890001535765</v>
      </c>
      <c r="BE8" s="37">
        <f t="shared" si="2"/>
        <v>-8323.705893157865</v>
      </c>
      <c r="BF8" s="37">
        <f t="shared" si="2"/>
        <v>-6496.643105400624</v>
      </c>
      <c r="BG8" s="37">
        <f t="shared" si="2"/>
        <v>-4100.946435879094</v>
      </c>
      <c r="BH8" s="37">
        <f t="shared" si="2"/>
        <v>-2331.2404012819898</v>
      </c>
      <c r="BI8" s="37">
        <f t="shared" si="2"/>
        <v>711.860651653129</v>
      </c>
      <c r="BJ8" s="37">
        <f t="shared" si="2"/>
        <v>2270.6034417176343</v>
      </c>
      <c r="BK8" s="37">
        <f t="shared" si="2"/>
        <v>4473.983082468549</v>
      </c>
      <c r="BL8" s="37">
        <f t="shared" si="2"/>
        <v>6192.197034271623</v>
      </c>
      <c r="BM8" s="37">
        <f t="shared" si="2"/>
        <v>8456.608387952809</v>
      </c>
      <c r="BN8" s="37">
        <f t="shared" si="2"/>
        <v>9654.565365297312</v>
      </c>
      <c r="BO8" s="37">
        <f t="shared" si="2"/>
        <v>11948.479038181162</v>
      </c>
      <c r="BP8" s="37">
        <f t="shared" si="2"/>
        <v>15299.425686859046</v>
      </c>
      <c r="BQ8" s="37">
        <f t="shared" si="2"/>
        <v>17928.104783586045</v>
      </c>
      <c r="BR8" s="37">
        <f t="shared" si="2"/>
        <v>18941.393642433133</v>
      </c>
      <c r="BS8" s="37">
        <f t="shared" si="2"/>
        <v>20628.782227798147</v>
      </c>
      <c r="BT8" s="37">
        <f t="shared" si="2"/>
        <v>21685.036970344518</v>
      </c>
      <c r="BU8" s="37">
        <f t="shared" si="2"/>
        <v>23737.879721256963</v>
      </c>
      <c r="BV8" s="37">
        <f t="shared" si="2"/>
        <v>25467.91365333726</v>
      </c>
      <c r="BW8" s="37">
        <f t="shared" si="2"/>
        <v>27876.221017068492</v>
      </c>
      <c r="BX8" s="37">
        <f aca="true" t="shared" si="3" ref="BX8:CW8">BX9-BX20</f>
        <v>30044.329784994778</v>
      </c>
      <c r="BY8" s="37">
        <f t="shared" si="3"/>
        <v>30822.358087838104</v>
      </c>
      <c r="BZ8" s="37">
        <f t="shared" si="3"/>
        <v>32266.729384589482</v>
      </c>
      <c r="CA8" s="37">
        <f t="shared" si="3"/>
        <v>34234.377828393015</v>
      </c>
      <c r="CB8" s="37">
        <f t="shared" si="3"/>
        <v>36530.318960153236</v>
      </c>
      <c r="CC8" s="37">
        <f t="shared" si="3"/>
        <v>39141.34599260293</v>
      </c>
      <c r="CD8" s="37">
        <f t="shared" si="3"/>
        <v>42565.650097967504</v>
      </c>
      <c r="CE8" s="37">
        <f t="shared" si="3"/>
        <v>45998.39201114215</v>
      </c>
      <c r="CF8" s="37">
        <f t="shared" si="3"/>
        <v>48661.772436423475</v>
      </c>
      <c r="CG8" s="37">
        <f t="shared" si="3"/>
        <v>50938.60728504513</v>
      </c>
      <c r="CH8" s="37">
        <f t="shared" si="3"/>
        <v>51925.76230689197</v>
      </c>
      <c r="CI8" s="37">
        <f t="shared" si="3"/>
        <v>53291.008291936276</v>
      </c>
      <c r="CJ8" s="37">
        <f t="shared" si="3"/>
        <v>53603.26569537719</v>
      </c>
      <c r="CK8" s="37">
        <f t="shared" si="3"/>
        <v>52907.81220466414</v>
      </c>
      <c r="CL8" s="37">
        <f t="shared" si="3"/>
        <v>53059.19992305204</v>
      </c>
      <c r="CM8" s="37">
        <f t="shared" si="3"/>
        <v>52848.73742657383</v>
      </c>
      <c r="CN8" s="37">
        <f t="shared" si="3"/>
        <v>52445.40553798381</v>
      </c>
      <c r="CO8" s="37">
        <f t="shared" si="3"/>
        <v>51775.11346813357</v>
      </c>
      <c r="CP8" s="37">
        <f t="shared" si="3"/>
        <v>50138.12772170457</v>
      </c>
      <c r="CQ8" s="37">
        <f t="shared" si="3"/>
        <v>50499.62107184269</v>
      </c>
      <c r="CR8" s="37">
        <f t="shared" si="3"/>
        <v>51909.87173938213</v>
      </c>
      <c r="CS8" s="37">
        <f t="shared" si="3"/>
        <v>52124.61584657407</v>
      </c>
      <c r="CT8" s="37">
        <f t="shared" si="3"/>
        <v>52930.65253951239</v>
      </c>
      <c r="CU8" s="37">
        <f t="shared" si="3"/>
        <v>53733.87479068109</v>
      </c>
      <c r="CV8" s="37">
        <f t="shared" si="3"/>
        <v>54264.59418220946</v>
      </c>
      <c r="CW8" s="37">
        <f t="shared" si="3"/>
        <v>54795.31357373781</v>
      </c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</row>
    <row r="9" spans="1:121" ht="12.75">
      <c r="A9" s="31">
        <f aca="true" t="shared" si="4" ref="A9:A23">$A$8</f>
        <v>2004</v>
      </c>
      <c r="B9" s="14" t="s">
        <v>130</v>
      </c>
      <c r="C9" s="8" t="str">
        <f t="shared" si="0"/>
        <v>Consumption  </v>
      </c>
      <c r="D9" s="15" t="s">
        <v>158</v>
      </c>
      <c r="E9" s="15" t="s">
        <v>100</v>
      </c>
      <c r="F9" s="15" t="s">
        <v>159</v>
      </c>
      <c r="G9" s="15">
        <v>91</v>
      </c>
      <c r="H9" s="5" t="str">
        <f t="shared" si="1"/>
        <v>90+</v>
      </c>
      <c r="I9" s="5" t="str">
        <f>VLOOKUP(G9,AgeList,3,FALSE)</f>
        <v>Single</v>
      </c>
      <c r="J9" s="16" t="s">
        <v>137</v>
      </c>
      <c r="K9" s="37">
        <f>K10+K14</f>
        <v>23887.844199168238</v>
      </c>
      <c r="L9" s="37">
        <f aca="true" t="shared" si="5" ref="L9:BW9">L10+L14</f>
        <v>23543.821100507448</v>
      </c>
      <c r="M9" s="37">
        <f t="shared" si="5"/>
        <v>24049.39173085776</v>
      </c>
      <c r="N9" s="37">
        <f t="shared" si="5"/>
        <v>24709.00104370223</v>
      </c>
      <c r="O9" s="37">
        <f t="shared" si="5"/>
        <v>29512.897785687033</v>
      </c>
      <c r="P9" s="37">
        <f t="shared" si="5"/>
        <v>44430.15882275551</v>
      </c>
      <c r="Q9" s="37">
        <f t="shared" si="5"/>
        <v>46839.309815287495</v>
      </c>
      <c r="R9" s="37">
        <f t="shared" si="5"/>
        <v>55382.54753206539</v>
      </c>
      <c r="S9" s="37">
        <f t="shared" si="5"/>
        <v>43100.19559645218</v>
      </c>
      <c r="T9" s="37">
        <f t="shared" si="5"/>
        <v>43914.77999630885</v>
      </c>
      <c r="U9" s="37">
        <f t="shared" si="5"/>
        <v>44173.23543536851</v>
      </c>
      <c r="V9" s="37">
        <f t="shared" si="5"/>
        <v>47059.228763455365</v>
      </c>
      <c r="W9" s="37">
        <f t="shared" si="5"/>
        <v>54101.32665178862</v>
      </c>
      <c r="X9" s="37">
        <f t="shared" si="5"/>
        <v>49974.491068392956</v>
      </c>
      <c r="Y9" s="37">
        <f t="shared" si="5"/>
        <v>54901.43942651688</v>
      </c>
      <c r="Z9" s="37">
        <f t="shared" si="5"/>
        <v>54850.637270511615</v>
      </c>
      <c r="AA9" s="37">
        <f t="shared" si="5"/>
        <v>55692.569024667464</v>
      </c>
      <c r="AB9" s="37">
        <f t="shared" si="5"/>
        <v>56340.315909286044</v>
      </c>
      <c r="AC9" s="37">
        <f t="shared" si="5"/>
        <v>58650.24889245757</v>
      </c>
      <c r="AD9" s="37">
        <f t="shared" si="5"/>
        <v>60260.86007897137</v>
      </c>
      <c r="AE9" s="37">
        <f t="shared" si="5"/>
        <v>65630.18323836953</v>
      </c>
      <c r="AF9" s="37">
        <f t="shared" si="5"/>
        <v>67573.65192704168</v>
      </c>
      <c r="AG9" s="37">
        <f t="shared" si="5"/>
        <v>63998.04754100177</v>
      </c>
      <c r="AH9" s="37">
        <f t="shared" si="5"/>
        <v>65943.23774385182</v>
      </c>
      <c r="AI9" s="37">
        <f t="shared" si="5"/>
        <v>62469.0278691135</v>
      </c>
      <c r="AJ9" s="37">
        <f t="shared" si="5"/>
        <v>62903.53545416323</v>
      </c>
      <c r="AK9" s="37">
        <f t="shared" si="5"/>
        <v>62979.23346416211</v>
      </c>
      <c r="AL9" s="37">
        <f t="shared" si="5"/>
        <v>62626.930555118095</v>
      </c>
      <c r="AM9" s="37">
        <f t="shared" si="5"/>
        <v>63994.53278302451</v>
      </c>
      <c r="AN9" s="37">
        <f t="shared" si="5"/>
        <v>63214.38186491739</v>
      </c>
      <c r="AO9" s="37">
        <f t="shared" si="5"/>
        <v>63102.96845110609</v>
      </c>
      <c r="AP9" s="37">
        <f t="shared" si="5"/>
        <v>63889.42170451279</v>
      </c>
      <c r="AQ9" s="37">
        <f t="shared" si="5"/>
        <v>64310.584246629216</v>
      </c>
      <c r="AR9" s="37">
        <f t="shared" si="5"/>
        <v>64685.36010220086</v>
      </c>
      <c r="AS9" s="37">
        <f t="shared" si="5"/>
        <v>64715.377190878775</v>
      </c>
      <c r="AT9" s="37">
        <f t="shared" si="5"/>
        <v>64744.93823210888</v>
      </c>
      <c r="AU9" s="37">
        <f t="shared" si="5"/>
        <v>64154.75950499013</v>
      </c>
      <c r="AV9" s="37">
        <f t="shared" si="5"/>
        <v>63851.35438895493</v>
      </c>
      <c r="AW9" s="37">
        <f t="shared" si="5"/>
        <v>64067.32121623632</v>
      </c>
      <c r="AX9" s="37">
        <f t="shared" si="5"/>
        <v>63148.05726328525</v>
      </c>
      <c r="AY9" s="37">
        <f t="shared" si="5"/>
        <v>63186.44042826847</v>
      </c>
      <c r="AZ9" s="37">
        <f t="shared" si="5"/>
        <v>63288.7833418801</v>
      </c>
      <c r="BA9" s="37">
        <f t="shared" si="5"/>
        <v>64067.8790600956</v>
      </c>
      <c r="BB9" s="37">
        <f t="shared" si="5"/>
        <v>64194.23907802645</v>
      </c>
      <c r="BC9" s="37">
        <f t="shared" si="5"/>
        <v>63960.04628576657</v>
      </c>
      <c r="BD9" s="37">
        <f t="shared" si="5"/>
        <v>64261.83974407108</v>
      </c>
      <c r="BE9" s="37">
        <f t="shared" si="5"/>
        <v>63604.18366809568</v>
      </c>
      <c r="BF9" s="37">
        <f t="shared" si="5"/>
        <v>64163.071628916616</v>
      </c>
      <c r="BG9" s="37">
        <f t="shared" si="5"/>
        <v>64857.03344611865</v>
      </c>
      <c r="BH9" s="37">
        <f t="shared" si="5"/>
        <v>65106.71662537857</v>
      </c>
      <c r="BI9" s="37">
        <f t="shared" si="5"/>
        <v>66372.39334993613</v>
      </c>
      <c r="BJ9" s="37">
        <f t="shared" si="5"/>
        <v>66355.18166994586</v>
      </c>
      <c r="BK9" s="37">
        <f t="shared" si="5"/>
        <v>66070.16237118818</v>
      </c>
      <c r="BL9" s="37">
        <f t="shared" si="5"/>
        <v>66755.90106095969</v>
      </c>
      <c r="BM9" s="37">
        <f t="shared" si="5"/>
        <v>66730.56420958649</v>
      </c>
      <c r="BN9" s="37">
        <f t="shared" si="5"/>
        <v>66112.06921935118</v>
      </c>
      <c r="BO9" s="37">
        <f t="shared" si="5"/>
        <v>66154.49288762794</v>
      </c>
      <c r="BP9" s="37">
        <f t="shared" si="5"/>
        <v>67000.85238835245</v>
      </c>
      <c r="BQ9" s="37">
        <f t="shared" si="5"/>
        <v>66843.61087682497</v>
      </c>
      <c r="BR9" s="37">
        <f t="shared" si="5"/>
        <v>65697.98986932442</v>
      </c>
      <c r="BS9" s="37">
        <f t="shared" si="5"/>
        <v>65083.69356649505</v>
      </c>
      <c r="BT9" s="37">
        <f t="shared" si="5"/>
        <v>64719.62288728284</v>
      </c>
      <c r="BU9" s="37">
        <f t="shared" si="5"/>
        <v>63915.170269957394</v>
      </c>
      <c r="BV9" s="37">
        <f t="shared" si="5"/>
        <v>63470.29029758709</v>
      </c>
      <c r="BW9" s="37">
        <f t="shared" si="5"/>
        <v>63628.992075021226</v>
      </c>
      <c r="BX9" s="37">
        <f aca="true" t="shared" si="6" ref="BX9:CW9">BX10+BX14</f>
        <v>63119.183398310844</v>
      </c>
      <c r="BY9" s="37">
        <f t="shared" si="6"/>
        <v>61498.44731677194</v>
      </c>
      <c r="BZ9" s="37">
        <f t="shared" si="6"/>
        <v>60711.41937458213</v>
      </c>
      <c r="CA9" s="37">
        <f t="shared" si="6"/>
        <v>60423.52960921979</v>
      </c>
      <c r="CB9" s="37">
        <f t="shared" si="6"/>
        <v>59763.92796905923</v>
      </c>
      <c r="CC9" s="37">
        <f t="shared" si="6"/>
        <v>60150.93027937072</v>
      </c>
      <c r="CD9" s="37">
        <f t="shared" si="6"/>
        <v>61088.646370185146</v>
      </c>
      <c r="CE9" s="37">
        <f t="shared" si="6"/>
        <v>62340.85229559358</v>
      </c>
      <c r="CF9" s="37">
        <f t="shared" si="6"/>
        <v>62895.104577960316</v>
      </c>
      <c r="CG9" s="37">
        <f t="shared" si="6"/>
        <v>62949.6965132076</v>
      </c>
      <c r="CH9" s="37">
        <f t="shared" si="6"/>
        <v>63106.81259507024</v>
      </c>
      <c r="CI9" s="37">
        <f t="shared" si="6"/>
        <v>63336.59240118641</v>
      </c>
      <c r="CJ9" s="37">
        <f t="shared" si="6"/>
        <v>62992.2931514938</v>
      </c>
      <c r="CK9" s="37">
        <f t="shared" si="6"/>
        <v>61973.27831897665</v>
      </c>
      <c r="CL9" s="37">
        <f t="shared" si="6"/>
        <v>61512.744903907194</v>
      </c>
      <c r="CM9" s="37">
        <f t="shared" si="6"/>
        <v>60865.705883882074</v>
      </c>
      <c r="CN9" s="37">
        <f t="shared" si="6"/>
        <v>59490.07550857298</v>
      </c>
      <c r="CO9" s="37">
        <f t="shared" si="6"/>
        <v>58345.452082679396</v>
      </c>
      <c r="CP9" s="37">
        <f t="shared" si="6"/>
        <v>56761.548079998945</v>
      </c>
      <c r="CQ9" s="37">
        <f t="shared" si="6"/>
        <v>56170.33649002353</v>
      </c>
      <c r="CR9" s="37">
        <f t="shared" si="6"/>
        <v>57040.286471034604</v>
      </c>
      <c r="CS9" s="37">
        <f t="shared" si="6"/>
        <v>55978.863013806025</v>
      </c>
      <c r="CT9" s="37">
        <f t="shared" si="6"/>
        <v>55708.613138501816</v>
      </c>
      <c r="CU9" s="37">
        <f t="shared" si="6"/>
        <v>55438.36326319851</v>
      </c>
      <c r="CV9" s="37">
        <f t="shared" si="6"/>
        <v>55168.11338789672</v>
      </c>
      <c r="CW9" s="37">
        <f t="shared" si="6"/>
        <v>54897.863512594915</v>
      </c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</row>
    <row r="10" spans="1:121" ht="12.75">
      <c r="A10" s="31">
        <f t="shared" si="4"/>
        <v>2004</v>
      </c>
      <c r="B10" s="14" t="s">
        <v>131</v>
      </c>
      <c r="C10" s="8" t="str">
        <f t="shared" si="0"/>
        <v>Public Consumption  </v>
      </c>
      <c r="D10" s="15" t="s">
        <v>158</v>
      </c>
      <c r="E10" s="15" t="s">
        <v>100</v>
      </c>
      <c r="F10" s="15" t="s">
        <v>159</v>
      </c>
      <c r="G10" s="15">
        <v>91</v>
      </c>
      <c r="H10" s="5" t="str">
        <f t="shared" si="1"/>
        <v>90+</v>
      </c>
      <c r="I10" s="5" t="str">
        <f>VLOOKUP(G10,AgeList,3,FALSE)</f>
        <v>Single</v>
      </c>
      <c r="J10" s="16" t="s">
        <v>137</v>
      </c>
      <c r="K10" s="37">
        <f>K11+K12+K13</f>
        <v>4734.920115432087</v>
      </c>
      <c r="L10" s="37">
        <f aca="true" t="shared" si="7" ref="L10:BW10">L11+L12+L13</f>
        <v>5450.559503481266</v>
      </c>
      <c r="M10" s="37">
        <f t="shared" si="7"/>
        <v>5371.584672963894</v>
      </c>
      <c r="N10" s="37">
        <f t="shared" si="7"/>
        <v>5280.08341790043</v>
      </c>
      <c r="O10" s="37">
        <f t="shared" si="7"/>
        <v>5153.22693488287</v>
      </c>
      <c r="P10" s="37">
        <f t="shared" si="7"/>
        <v>14980.244319527024</v>
      </c>
      <c r="Q10" s="37">
        <f t="shared" si="7"/>
        <v>14884.3463619001</v>
      </c>
      <c r="R10" s="37">
        <f t="shared" si="7"/>
        <v>15440.128748000814</v>
      </c>
      <c r="S10" s="37">
        <f t="shared" si="7"/>
        <v>14811.924954194828</v>
      </c>
      <c r="T10" s="37">
        <f t="shared" si="7"/>
        <v>15012.643213552186</v>
      </c>
      <c r="U10" s="37">
        <f t="shared" si="7"/>
        <v>14983.609586056544</v>
      </c>
      <c r="V10" s="37">
        <f t="shared" si="7"/>
        <v>15044.633606306272</v>
      </c>
      <c r="W10" s="37">
        <f t="shared" si="7"/>
        <v>14231.006561606353</v>
      </c>
      <c r="X10" s="37">
        <f t="shared" si="7"/>
        <v>13823.13720371964</v>
      </c>
      <c r="Y10" s="37">
        <f t="shared" si="7"/>
        <v>13515.263892373125</v>
      </c>
      <c r="Z10" s="37">
        <f t="shared" si="7"/>
        <v>12407.465999932456</v>
      </c>
      <c r="AA10" s="37">
        <f t="shared" si="7"/>
        <v>10920.238064300433</v>
      </c>
      <c r="AB10" s="37">
        <f t="shared" si="7"/>
        <v>10083.853080571771</v>
      </c>
      <c r="AC10" s="37">
        <f t="shared" si="7"/>
        <v>10682.275137226718</v>
      </c>
      <c r="AD10" s="37">
        <f t="shared" si="7"/>
        <v>10443.776413480091</v>
      </c>
      <c r="AE10" s="37">
        <f t="shared" si="7"/>
        <v>10857.26992548355</v>
      </c>
      <c r="AF10" s="37">
        <f t="shared" si="7"/>
        <v>10563.543591399286</v>
      </c>
      <c r="AG10" s="37">
        <f t="shared" si="7"/>
        <v>9464.579201264745</v>
      </c>
      <c r="AH10" s="37">
        <f t="shared" si="7"/>
        <v>8634.121734652927</v>
      </c>
      <c r="AI10" s="37">
        <f t="shared" si="7"/>
        <v>7965.834151097579</v>
      </c>
      <c r="AJ10" s="37">
        <f t="shared" si="7"/>
        <v>7157.386554949209</v>
      </c>
      <c r="AK10" s="37">
        <f t="shared" si="7"/>
        <v>6846.931097263336</v>
      </c>
      <c r="AL10" s="37">
        <f t="shared" si="7"/>
        <v>6816.69993889519</v>
      </c>
      <c r="AM10" s="37">
        <f t="shared" si="7"/>
        <v>6617.223117007208</v>
      </c>
      <c r="AN10" s="37">
        <f t="shared" si="7"/>
        <v>6333.478199159699</v>
      </c>
      <c r="AO10" s="37">
        <f t="shared" si="7"/>
        <v>6311.779664367485</v>
      </c>
      <c r="AP10" s="37">
        <f t="shared" si="7"/>
        <v>6160.315930099758</v>
      </c>
      <c r="AQ10" s="37">
        <f t="shared" si="7"/>
        <v>6185.0118996122565</v>
      </c>
      <c r="AR10" s="37">
        <f t="shared" si="7"/>
        <v>6360.7057110215155</v>
      </c>
      <c r="AS10" s="37">
        <f t="shared" si="7"/>
        <v>5990.590665783023</v>
      </c>
      <c r="AT10" s="37">
        <f t="shared" si="7"/>
        <v>6100.345056401607</v>
      </c>
      <c r="AU10" s="37">
        <f t="shared" si="7"/>
        <v>5940.639104821492</v>
      </c>
      <c r="AV10" s="37">
        <f t="shared" si="7"/>
        <v>5978.850201611112</v>
      </c>
      <c r="AW10" s="37">
        <f t="shared" si="7"/>
        <v>6016.9119499056405</v>
      </c>
      <c r="AX10" s="37">
        <f t="shared" si="7"/>
        <v>5985.534654762225</v>
      </c>
      <c r="AY10" s="37">
        <f t="shared" si="7"/>
        <v>5993.757198090199</v>
      </c>
      <c r="AZ10" s="37">
        <f t="shared" si="7"/>
        <v>5840.713478072268</v>
      </c>
      <c r="BA10" s="37">
        <f t="shared" si="7"/>
        <v>5887.754366154128</v>
      </c>
      <c r="BB10" s="37">
        <f t="shared" si="7"/>
        <v>5938.189105383544</v>
      </c>
      <c r="BC10" s="37">
        <f t="shared" si="7"/>
        <v>5993.560156768759</v>
      </c>
      <c r="BD10" s="37">
        <f t="shared" si="7"/>
        <v>6052.824392921455</v>
      </c>
      <c r="BE10" s="37">
        <f t="shared" si="7"/>
        <v>6110.041717098431</v>
      </c>
      <c r="BF10" s="37">
        <f t="shared" si="7"/>
        <v>6165.138941213513</v>
      </c>
      <c r="BG10" s="37">
        <f t="shared" si="7"/>
        <v>6218.600440275499</v>
      </c>
      <c r="BH10" s="37">
        <f t="shared" si="7"/>
        <v>6270.249438870451</v>
      </c>
      <c r="BI10" s="37">
        <f t="shared" si="7"/>
        <v>6319.8165369910475</v>
      </c>
      <c r="BJ10" s="37">
        <f t="shared" si="7"/>
        <v>6377.256228085457</v>
      </c>
      <c r="BK10" s="37">
        <f t="shared" si="7"/>
        <v>6447.783565197471</v>
      </c>
      <c r="BL10" s="37">
        <f t="shared" si="7"/>
        <v>6522.618593372025</v>
      </c>
      <c r="BM10" s="37">
        <f t="shared" si="7"/>
        <v>6610.409350480207</v>
      </c>
      <c r="BN10" s="37">
        <f t="shared" si="7"/>
        <v>6706.329102618127</v>
      </c>
      <c r="BO10" s="37">
        <f t="shared" si="7"/>
        <v>6797.0635462328055</v>
      </c>
      <c r="BP10" s="37">
        <f t="shared" si="7"/>
        <v>6880.925740637562</v>
      </c>
      <c r="BQ10" s="37">
        <f t="shared" si="7"/>
        <v>6956.562349007117</v>
      </c>
      <c r="BR10" s="37">
        <f t="shared" si="7"/>
        <v>7029.494114655701</v>
      </c>
      <c r="BS10" s="37">
        <f t="shared" si="7"/>
        <v>7094.3457681465325</v>
      </c>
      <c r="BT10" s="37">
        <f t="shared" si="7"/>
        <v>7164.68591525404</v>
      </c>
      <c r="BU10" s="37">
        <f t="shared" si="7"/>
        <v>7245.521978285281</v>
      </c>
      <c r="BV10" s="37">
        <f t="shared" si="7"/>
        <v>7328.88915356041</v>
      </c>
      <c r="BW10" s="37">
        <f t="shared" si="7"/>
        <v>7425.933798276972</v>
      </c>
      <c r="BX10" s="37">
        <f aca="true" t="shared" si="8" ref="BX10:CW10">BX11+BX12+BX13</f>
        <v>7532.88620599016</v>
      </c>
      <c r="BY10" s="37">
        <f t="shared" si="8"/>
        <v>7640.726857578209</v>
      </c>
      <c r="BZ10" s="37">
        <f t="shared" si="8"/>
        <v>7745.237048391186</v>
      </c>
      <c r="CA10" s="37">
        <f t="shared" si="8"/>
        <v>7848.624804420732</v>
      </c>
      <c r="CB10" s="37">
        <f t="shared" si="8"/>
        <v>7947.655470233359</v>
      </c>
      <c r="CC10" s="37">
        <f t="shared" si="8"/>
        <v>8035.521972984938</v>
      </c>
      <c r="CD10" s="37">
        <f t="shared" si="8"/>
        <v>8137.2485967450775</v>
      </c>
      <c r="CE10" s="37">
        <f t="shared" si="8"/>
        <v>8264.70705127029</v>
      </c>
      <c r="CF10" s="37">
        <f t="shared" si="8"/>
        <v>8413.16463089989</v>
      </c>
      <c r="CG10" s="37">
        <f t="shared" si="8"/>
        <v>8602.939170896072</v>
      </c>
      <c r="CH10" s="37">
        <f t="shared" si="8"/>
        <v>8818.039635404013</v>
      </c>
      <c r="CI10" s="37">
        <f t="shared" si="8"/>
        <v>8973.938330196976</v>
      </c>
      <c r="CJ10" s="37">
        <f t="shared" si="8"/>
        <v>9083.420350370949</v>
      </c>
      <c r="CK10" s="37">
        <f t="shared" si="8"/>
        <v>9139.37794594275</v>
      </c>
      <c r="CL10" s="37">
        <f t="shared" si="8"/>
        <v>9145.253597511906</v>
      </c>
      <c r="CM10" s="37">
        <f t="shared" si="8"/>
        <v>9082.636583016843</v>
      </c>
      <c r="CN10" s="37">
        <f t="shared" si="8"/>
        <v>9032.761157724375</v>
      </c>
      <c r="CO10" s="37">
        <f t="shared" si="8"/>
        <v>8995.980099665978</v>
      </c>
      <c r="CP10" s="37">
        <f t="shared" si="8"/>
        <v>8966.273548419926</v>
      </c>
      <c r="CQ10" s="37">
        <f t="shared" si="8"/>
        <v>8956.04014662557</v>
      </c>
      <c r="CR10" s="37">
        <f t="shared" si="8"/>
        <v>8956.040146625792</v>
      </c>
      <c r="CS10" s="37">
        <f t="shared" si="8"/>
        <v>8956.040146626063</v>
      </c>
      <c r="CT10" s="37">
        <f t="shared" si="8"/>
        <v>8956.040146626408</v>
      </c>
      <c r="CU10" s="37">
        <f t="shared" si="8"/>
        <v>8956.040146627467</v>
      </c>
      <c r="CV10" s="37">
        <f t="shared" si="8"/>
        <v>8956.040146630226</v>
      </c>
      <c r="CW10" s="37">
        <f t="shared" si="8"/>
        <v>8956.040146632979</v>
      </c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</row>
    <row r="11" spans="1:121" ht="12.75">
      <c r="A11" s="31">
        <f t="shared" si="4"/>
        <v>2004</v>
      </c>
      <c r="B11" s="14" t="s">
        <v>132</v>
      </c>
      <c r="C11" s="8" t="str">
        <f t="shared" si="0"/>
        <v>Public Consumption, Education</v>
      </c>
      <c r="D11" s="15" t="s">
        <v>158</v>
      </c>
      <c r="E11" s="15" t="s">
        <v>100</v>
      </c>
      <c r="F11" s="15" t="s">
        <v>159</v>
      </c>
      <c r="G11" s="15">
        <v>91</v>
      </c>
      <c r="H11" s="5" t="str">
        <f t="shared" si="1"/>
        <v>90+</v>
      </c>
      <c r="I11" s="5" t="str">
        <f>VLOOKUP(G11,AgeList,3,FALSE)</f>
        <v>Single</v>
      </c>
      <c r="J11" s="16" t="s">
        <v>137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9983.60309231777</v>
      </c>
      <c r="Q11" s="37">
        <v>10021.025710704407</v>
      </c>
      <c r="R11" s="37">
        <v>10684.045232352808</v>
      </c>
      <c r="S11" s="37">
        <v>10136.870981674625</v>
      </c>
      <c r="T11" s="37">
        <v>10394.301543773605</v>
      </c>
      <c r="U11" s="37">
        <v>10395.695645420636</v>
      </c>
      <c r="V11" s="37">
        <v>10468.341014078955</v>
      </c>
      <c r="W11" s="37">
        <v>9644.373961242725</v>
      </c>
      <c r="X11" s="37">
        <v>9208.431310613956</v>
      </c>
      <c r="Y11" s="37">
        <v>8851.885754283347</v>
      </c>
      <c r="Z11" s="37">
        <v>7675.6315800529965</v>
      </c>
      <c r="AA11" s="37">
        <v>6102.408980274943</v>
      </c>
      <c r="AB11" s="37">
        <v>5167.3279146509085</v>
      </c>
      <c r="AC11" s="37">
        <v>5650.213206372677</v>
      </c>
      <c r="AD11" s="37">
        <v>5279.371441998278</v>
      </c>
      <c r="AE11" s="37">
        <v>5547.290020568173</v>
      </c>
      <c r="AF11" s="37">
        <v>5120.089101760456</v>
      </c>
      <c r="AG11" s="37">
        <v>3899.736665054052</v>
      </c>
      <c r="AH11" s="37">
        <v>2959.2058025926262</v>
      </c>
      <c r="AI11" s="37">
        <v>2193.606519977865</v>
      </c>
      <c r="AJ11" s="37">
        <v>1297.407161155578</v>
      </c>
      <c r="AK11" s="37">
        <v>923.4847218677229</v>
      </c>
      <c r="AL11" s="37">
        <v>854.8284495457709</v>
      </c>
      <c r="AM11" s="37">
        <v>644.7927768430973</v>
      </c>
      <c r="AN11" s="37">
        <v>372.4350611186981</v>
      </c>
      <c r="AO11" s="37">
        <v>387.9608574679413</v>
      </c>
      <c r="AP11" s="37">
        <v>272.10300571410875</v>
      </c>
      <c r="AQ11" s="37">
        <v>332.2149083196395</v>
      </c>
      <c r="AR11" s="37">
        <v>542.9393273325323</v>
      </c>
      <c r="AS11" s="37">
        <v>206.70166997481968</v>
      </c>
      <c r="AT11" s="37">
        <v>350.12998707211057</v>
      </c>
      <c r="AU11" s="37">
        <v>208.95164995327232</v>
      </c>
      <c r="AV11" s="37">
        <v>252.7309130807484</v>
      </c>
      <c r="AW11" s="37">
        <v>280.9919322014009</v>
      </c>
      <c r="AX11" s="37">
        <v>225.5347800016042</v>
      </c>
      <c r="AY11" s="37">
        <v>195.578461794123</v>
      </c>
      <c r="AZ11" s="37">
        <v>0</v>
      </c>
      <c r="BA11" s="37">
        <v>0</v>
      </c>
      <c r="BB11" s="37">
        <v>0</v>
      </c>
      <c r="BC11" s="37">
        <v>0</v>
      </c>
      <c r="BD11" s="37">
        <v>0</v>
      </c>
      <c r="BE11" s="37">
        <v>0</v>
      </c>
      <c r="BF11" s="37">
        <v>0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>
        <v>0</v>
      </c>
      <c r="BU11" s="37">
        <v>0</v>
      </c>
      <c r="BV11" s="37">
        <v>0</v>
      </c>
      <c r="BW11" s="37">
        <v>0</v>
      </c>
      <c r="BX11" s="37">
        <v>0</v>
      </c>
      <c r="BY11" s="37">
        <v>0</v>
      </c>
      <c r="BZ11" s="37">
        <v>0</v>
      </c>
      <c r="CA11" s="37">
        <v>0</v>
      </c>
      <c r="CB11" s="37">
        <v>0</v>
      </c>
      <c r="CC11" s="37">
        <v>0</v>
      </c>
      <c r="CD11" s="37">
        <v>0</v>
      </c>
      <c r="CE11" s="37">
        <v>0</v>
      </c>
      <c r="CF11" s="37">
        <v>0</v>
      </c>
      <c r="CG11" s="37">
        <v>0</v>
      </c>
      <c r="CH11" s="37">
        <v>0</v>
      </c>
      <c r="CI11" s="37">
        <v>0</v>
      </c>
      <c r="CJ11" s="37">
        <v>0</v>
      </c>
      <c r="CK11" s="37">
        <v>0</v>
      </c>
      <c r="CL11" s="37">
        <v>0</v>
      </c>
      <c r="CM11" s="37">
        <v>0</v>
      </c>
      <c r="CN11" s="37">
        <v>0</v>
      </c>
      <c r="CO11" s="37">
        <v>0</v>
      </c>
      <c r="CP11" s="37">
        <v>0</v>
      </c>
      <c r="CQ11" s="37">
        <v>0</v>
      </c>
      <c r="CR11" s="37">
        <v>0</v>
      </c>
      <c r="CS11" s="37">
        <v>0</v>
      </c>
      <c r="CT11" s="37">
        <v>0</v>
      </c>
      <c r="CU11" s="37">
        <v>0</v>
      </c>
      <c r="CV11" s="37">
        <v>0</v>
      </c>
      <c r="CW11" s="37">
        <v>0</v>
      </c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</row>
    <row r="12" spans="1:121" ht="12.75">
      <c r="A12" s="31">
        <f t="shared" si="4"/>
        <v>2004</v>
      </c>
      <c r="B12" s="14" t="s">
        <v>133</v>
      </c>
      <c r="C12" s="8" t="str">
        <f t="shared" si="0"/>
        <v>Public Consumption, Health </v>
      </c>
      <c r="D12" s="15" t="s">
        <v>158</v>
      </c>
      <c r="E12" s="15" t="s">
        <v>100</v>
      </c>
      <c r="F12" s="15" t="s">
        <v>159</v>
      </c>
      <c r="G12" s="15">
        <v>91</v>
      </c>
      <c r="H12" s="5" t="str">
        <f t="shared" si="1"/>
        <v>90+</v>
      </c>
      <c r="I12" s="5" t="str">
        <f aca="true" t="shared" si="9" ref="I12:I56">VLOOKUP(G12,AgeList,3,FALSE)</f>
        <v>Single</v>
      </c>
      <c r="J12" s="16" t="s">
        <v>137</v>
      </c>
      <c r="K12" s="37">
        <v>752.2702766675138</v>
      </c>
      <c r="L12" s="37">
        <v>1467.909664716693</v>
      </c>
      <c r="M12" s="37">
        <v>1388.9348341993211</v>
      </c>
      <c r="N12" s="37">
        <v>1297.4335791358565</v>
      </c>
      <c r="O12" s="37">
        <v>1170.5770961182973</v>
      </c>
      <c r="P12" s="37">
        <v>1013.9913884446808</v>
      </c>
      <c r="Q12" s="37">
        <v>880.6708124311182</v>
      </c>
      <c r="R12" s="37">
        <v>773.4336768834324</v>
      </c>
      <c r="S12" s="37">
        <v>692.4041337556303</v>
      </c>
      <c r="T12" s="37">
        <v>635.6918310140076</v>
      </c>
      <c r="U12" s="37">
        <v>605.2641018713354</v>
      </c>
      <c r="V12" s="37">
        <v>593.6427534627439</v>
      </c>
      <c r="W12" s="37">
        <v>603.982761599054</v>
      </c>
      <c r="X12" s="37">
        <v>632.0560543411099</v>
      </c>
      <c r="Y12" s="37">
        <v>680.7282993252044</v>
      </c>
      <c r="Z12" s="37">
        <v>749.1845811148862</v>
      </c>
      <c r="AA12" s="37">
        <v>835.1792452609163</v>
      </c>
      <c r="AB12" s="37">
        <v>933.8753271562896</v>
      </c>
      <c r="AC12" s="37">
        <v>1049.412092089467</v>
      </c>
      <c r="AD12" s="37">
        <v>1181.7551327172398</v>
      </c>
      <c r="AE12" s="37">
        <v>1327.3300661508047</v>
      </c>
      <c r="AF12" s="37">
        <v>1460.804650874256</v>
      </c>
      <c r="AG12" s="37">
        <v>1582.192697446121</v>
      </c>
      <c r="AH12" s="37">
        <v>1692.2660932957267</v>
      </c>
      <c r="AI12" s="37">
        <v>1789.577792355141</v>
      </c>
      <c r="AJ12" s="37">
        <v>1877.3295550290582</v>
      </c>
      <c r="AK12" s="37">
        <v>1940.7965366310405</v>
      </c>
      <c r="AL12" s="37">
        <v>1979.2216505848464</v>
      </c>
      <c r="AM12" s="37">
        <v>1989.7805013995385</v>
      </c>
      <c r="AN12" s="37">
        <v>1978.3932992764285</v>
      </c>
      <c r="AO12" s="37">
        <v>1941.1689681349703</v>
      </c>
      <c r="AP12" s="37">
        <v>1905.5630856210755</v>
      </c>
      <c r="AQ12" s="37">
        <v>1870.1471525280442</v>
      </c>
      <c r="AR12" s="37">
        <v>1835.1165449244104</v>
      </c>
      <c r="AS12" s="37">
        <v>1801.23915704363</v>
      </c>
      <c r="AT12" s="37">
        <v>1767.565230564923</v>
      </c>
      <c r="AU12" s="37">
        <v>1749.037616103646</v>
      </c>
      <c r="AV12" s="37">
        <v>1743.4694497657906</v>
      </c>
      <c r="AW12" s="37">
        <v>1753.2701789396667</v>
      </c>
      <c r="AX12" s="37">
        <v>1777.3500359960476</v>
      </c>
      <c r="AY12" s="37">
        <v>1815.5288975315032</v>
      </c>
      <c r="AZ12" s="37">
        <v>1858.0636393076957</v>
      </c>
      <c r="BA12" s="37">
        <v>1905.1045273895545</v>
      </c>
      <c r="BB12" s="37">
        <v>1955.5392666189712</v>
      </c>
      <c r="BC12" s="37">
        <v>2010.9103180041857</v>
      </c>
      <c r="BD12" s="37">
        <v>2070.1745541568816</v>
      </c>
      <c r="BE12" s="37">
        <v>2127.391878333858</v>
      </c>
      <c r="BF12" s="37">
        <v>2182.4891024489402</v>
      </c>
      <c r="BG12" s="37">
        <v>2235.950601510926</v>
      </c>
      <c r="BH12" s="37">
        <v>2287.5996001058775</v>
      </c>
      <c r="BI12" s="37">
        <v>2337.166698226474</v>
      </c>
      <c r="BJ12" s="37">
        <v>2394.6063893208843</v>
      </c>
      <c r="BK12" s="37">
        <v>2465.1337264328986</v>
      </c>
      <c r="BL12" s="37">
        <v>2539.9687546074524</v>
      </c>
      <c r="BM12" s="37">
        <v>2627.759511715634</v>
      </c>
      <c r="BN12" s="37">
        <v>2723.6792638535544</v>
      </c>
      <c r="BO12" s="37">
        <v>2814.4137074682326</v>
      </c>
      <c r="BP12" s="37">
        <v>2898.275901872989</v>
      </c>
      <c r="BQ12" s="37">
        <v>2973.9125102425437</v>
      </c>
      <c r="BR12" s="37">
        <v>3046.8442758911287</v>
      </c>
      <c r="BS12" s="37">
        <v>3111.6959293819596</v>
      </c>
      <c r="BT12" s="37">
        <v>3182.0360764894667</v>
      </c>
      <c r="BU12" s="37">
        <v>3262.872139520708</v>
      </c>
      <c r="BV12" s="37">
        <v>3346.239314795837</v>
      </c>
      <c r="BW12" s="37">
        <v>3443.283959512399</v>
      </c>
      <c r="BX12" s="37">
        <v>3550.236367225588</v>
      </c>
      <c r="BY12" s="37">
        <v>3658.077018813636</v>
      </c>
      <c r="BZ12" s="37">
        <v>3762.5872096266135</v>
      </c>
      <c r="CA12" s="37">
        <v>3865.9749656561594</v>
      </c>
      <c r="CB12" s="37">
        <v>3965.005631468786</v>
      </c>
      <c r="CC12" s="37">
        <v>4052.8721342203644</v>
      </c>
      <c r="CD12" s="37">
        <v>4154.598757980504</v>
      </c>
      <c r="CE12" s="37">
        <v>4282.057212505717</v>
      </c>
      <c r="CF12" s="37">
        <v>4430.514792135316</v>
      </c>
      <c r="CG12" s="37">
        <v>4620.2893321315</v>
      </c>
      <c r="CH12" s="37">
        <v>4835.389796639441</v>
      </c>
      <c r="CI12" s="37">
        <v>4991.288491432403</v>
      </c>
      <c r="CJ12" s="37">
        <v>5100.770511606376</v>
      </c>
      <c r="CK12" s="37">
        <v>5156.728107178176</v>
      </c>
      <c r="CL12" s="37">
        <v>5162.603758747333</v>
      </c>
      <c r="CM12" s="37">
        <v>5099.986744252271</v>
      </c>
      <c r="CN12" s="37">
        <v>5050.111318959803</v>
      </c>
      <c r="CO12" s="37">
        <v>5013.330260901405</v>
      </c>
      <c r="CP12" s="37">
        <v>4983.623709655352</v>
      </c>
      <c r="CQ12" s="37">
        <v>4973.390307860997</v>
      </c>
      <c r="CR12" s="37">
        <v>4973.390307861218</v>
      </c>
      <c r="CS12" s="37">
        <v>4973.390307861489</v>
      </c>
      <c r="CT12" s="37">
        <v>4973.390307861836</v>
      </c>
      <c r="CU12" s="37">
        <v>4973.390307862894</v>
      </c>
      <c r="CV12" s="37">
        <v>4973.390307865653</v>
      </c>
      <c r="CW12" s="37">
        <v>4973.390307868406</v>
      </c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</row>
    <row r="13" spans="1:121" ht="12.75">
      <c r="A13" s="31">
        <f t="shared" si="4"/>
        <v>2004</v>
      </c>
      <c r="B13" s="14" t="s">
        <v>265</v>
      </c>
      <c r="C13" s="8" t="str">
        <f t="shared" si="0"/>
        <v>Public Consumption, Other  </v>
      </c>
      <c r="D13" s="15" t="s">
        <v>158</v>
      </c>
      <c r="E13" s="15" t="s">
        <v>100</v>
      </c>
      <c r="F13" s="15" t="s">
        <v>159</v>
      </c>
      <c r="G13" s="15">
        <v>91</v>
      </c>
      <c r="H13" s="5" t="str">
        <f t="shared" si="1"/>
        <v>90+</v>
      </c>
      <c r="I13" s="5" t="str">
        <f t="shared" si="9"/>
        <v>Single</v>
      </c>
      <c r="J13" s="16" t="s">
        <v>137</v>
      </c>
      <c r="K13" s="37">
        <v>3982.649838764573</v>
      </c>
      <c r="L13" s="37">
        <v>3982.649838764573</v>
      </c>
      <c r="M13" s="37">
        <v>3982.649838764573</v>
      </c>
      <c r="N13" s="37">
        <v>3982.649838764573</v>
      </c>
      <c r="O13" s="37">
        <v>3982.649838764573</v>
      </c>
      <c r="P13" s="37">
        <v>3982.649838764573</v>
      </c>
      <c r="Q13" s="37">
        <v>3982.649838764573</v>
      </c>
      <c r="R13" s="37">
        <v>3982.649838764573</v>
      </c>
      <c r="S13" s="37">
        <v>3982.649838764573</v>
      </c>
      <c r="T13" s="37">
        <v>3982.649838764573</v>
      </c>
      <c r="U13" s="37">
        <v>3982.649838764573</v>
      </c>
      <c r="V13" s="37">
        <v>3982.649838764573</v>
      </c>
      <c r="W13" s="37">
        <v>3982.649838764573</v>
      </c>
      <c r="X13" s="37">
        <v>3982.649838764573</v>
      </c>
      <c r="Y13" s="37">
        <v>3982.649838764573</v>
      </c>
      <c r="Z13" s="37">
        <v>3982.649838764573</v>
      </c>
      <c r="AA13" s="37">
        <v>3982.649838764573</v>
      </c>
      <c r="AB13" s="37">
        <v>3982.649838764573</v>
      </c>
      <c r="AC13" s="37">
        <v>3982.649838764573</v>
      </c>
      <c r="AD13" s="37">
        <v>3982.649838764573</v>
      </c>
      <c r="AE13" s="37">
        <v>3982.649838764573</v>
      </c>
      <c r="AF13" s="37">
        <v>3982.649838764573</v>
      </c>
      <c r="AG13" s="37">
        <v>3982.649838764573</v>
      </c>
      <c r="AH13" s="37">
        <v>3982.649838764573</v>
      </c>
      <c r="AI13" s="37">
        <v>3982.649838764573</v>
      </c>
      <c r="AJ13" s="37">
        <v>3982.649838764573</v>
      </c>
      <c r="AK13" s="37">
        <v>3982.649838764573</v>
      </c>
      <c r="AL13" s="37">
        <v>3982.649838764573</v>
      </c>
      <c r="AM13" s="37">
        <v>3982.649838764573</v>
      </c>
      <c r="AN13" s="37">
        <v>3982.649838764573</v>
      </c>
      <c r="AO13" s="37">
        <v>3982.649838764573</v>
      </c>
      <c r="AP13" s="37">
        <v>3982.649838764573</v>
      </c>
      <c r="AQ13" s="37">
        <v>3982.649838764573</v>
      </c>
      <c r="AR13" s="37">
        <v>3982.649838764573</v>
      </c>
      <c r="AS13" s="37">
        <v>3982.649838764573</v>
      </c>
      <c r="AT13" s="37">
        <v>3982.649838764573</v>
      </c>
      <c r="AU13" s="37">
        <v>3982.649838764573</v>
      </c>
      <c r="AV13" s="37">
        <v>3982.649838764573</v>
      </c>
      <c r="AW13" s="37">
        <v>3982.649838764573</v>
      </c>
      <c r="AX13" s="37">
        <v>3982.649838764573</v>
      </c>
      <c r="AY13" s="37">
        <v>3982.649838764573</v>
      </c>
      <c r="AZ13" s="37">
        <v>3982.649838764573</v>
      </c>
      <c r="BA13" s="37">
        <v>3982.649838764573</v>
      </c>
      <c r="BB13" s="37">
        <v>3982.649838764573</v>
      </c>
      <c r="BC13" s="37">
        <v>3982.649838764573</v>
      </c>
      <c r="BD13" s="37">
        <v>3982.649838764573</v>
      </c>
      <c r="BE13" s="37">
        <v>3982.649838764573</v>
      </c>
      <c r="BF13" s="37">
        <v>3982.649838764573</v>
      </c>
      <c r="BG13" s="37">
        <v>3982.649838764573</v>
      </c>
      <c r="BH13" s="37">
        <v>3982.649838764573</v>
      </c>
      <c r="BI13" s="37">
        <v>3982.649838764573</v>
      </c>
      <c r="BJ13" s="37">
        <v>3982.649838764573</v>
      </c>
      <c r="BK13" s="37">
        <v>3982.649838764573</v>
      </c>
      <c r="BL13" s="37">
        <v>3982.649838764573</v>
      </c>
      <c r="BM13" s="37">
        <v>3982.649838764573</v>
      </c>
      <c r="BN13" s="37">
        <v>3982.649838764573</v>
      </c>
      <c r="BO13" s="37">
        <v>3982.649838764573</v>
      </c>
      <c r="BP13" s="37">
        <v>3982.649838764573</v>
      </c>
      <c r="BQ13" s="37">
        <v>3982.649838764573</v>
      </c>
      <c r="BR13" s="37">
        <v>3982.649838764573</v>
      </c>
      <c r="BS13" s="37">
        <v>3982.649838764573</v>
      </c>
      <c r="BT13" s="37">
        <v>3982.649838764573</v>
      </c>
      <c r="BU13" s="37">
        <v>3982.649838764573</v>
      </c>
      <c r="BV13" s="37">
        <v>3982.649838764573</v>
      </c>
      <c r="BW13" s="37">
        <v>3982.649838764573</v>
      </c>
      <c r="BX13" s="37">
        <v>3982.649838764573</v>
      </c>
      <c r="BY13" s="37">
        <v>3982.649838764573</v>
      </c>
      <c r="BZ13" s="37">
        <v>3982.649838764573</v>
      </c>
      <c r="CA13" s="37">
        <v>3982.649838764573</v>
      </c>
      <c r="CB13" s="37">
        <v>3982.649838764573</v>
      </c>
      <c r="CC13" s="37">
        <v>3982.649838764573</v>
      </c>
      <c r="CD13" s="37">
        <v>3982.649838764573</v>
      </c>
      <c r="CE13" s="37">
        <v>3982.649838764573</v>
      </c>
      <c r="CF13" s="37">
        <v>3982.649838764573</v>
      </c>
      <c r="CG13" s="37">
        <v>3982.649838764573</v>
      </c>
      <c r="CH13" s="37">
        <v>3982.649838764573</v>
      </c>
      <c r="CI13" s="37">
        <v>3982.649838764573</v>
      </c>
      <c r="CJ13" s="37">
        <v>3982.649838764573</v>
      </c>
      <c r="CK13" s="37">
        <v>3982.649838764573</v>
      </c>
      <c r="CL13" s="37">
        <v>3982.649838764573</v>
      </c>
      <c r="CM13" s="37">
        <v>3982.649838764573</v>
      </c>
      <c r="CN13" s="37">
        <v>3982.649838764573</v>
      </c>
      <c r="CO13" s="37">
        <v>3982.649838764573</v>
      </c>
      <c r="CP13" s="37">
        <v>3982.649838764573</v>
      </c>
      <c r="CQ13" s="37">
        <v>3982.649838764573</v>
      </c>
      <c r="CR13" s="37">
        <v>3982.649838764573</v>
      </c>
      <c r="CS13" s="37">
        <v>3982.649838764573</v>
      </c>
      <c r="CT13" s="37">
        <v>3982.649838764573</v>
      </c>
      <c r="CU13" s="37">
        <v>3982.649838764573</v>
      </c>
      <c r="CV13" s="37">
        <v>3982.649838764573</v>
      </c>
      <c r="CW13" s="37">
        <v>3982.649838764573</v>
      </c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</row>
    <row r="14" spans="1:121" ht="12.75">
      <c r="A14" s="31">
        <f t="shared" si="4"/>
        <v>2004</v>
      </c>
      <c r="B14" s="14" t="s">
        <v>187</v>
      </c>
      <c r="C14" s="8" t="str">
        <f t="shared" si="0"/>
        <v>Private Consumption</v>
      </c>
      <c r="D14" s="15" t="s">
        <v>158</v>
      </c>
      <c r="E14" s="15" t="s">
        <v>100</v>
      </c>
      <c r="F14" s="15" t="s">
        <v>159</v>
      </c>
      <c r="G14" s="15">
        <v>91</v>
      </c>
      <c r="H14" s="5" t="str">
        <f t="shared" si="1"/>
        <v>90+</v>
      </c>
      <c r="I14" s="5" t="str">
        <f t="shared" si="9"/>
        <v>Single</v>
      </c>
      <c r="J14" s="16" t="s">
        <v>137</v>
      </c>
      <c r="K14" s="37">
        <f aca="true" t="shared" si="10" ref="K14:BV14">SUM(K15:K19)</f>
        <v>19152.92408373615</v>
      </c>
      <c r="L14" s="37">
        <f t="shared" si="10"/>
        <v>18093.261597026183</v>
      </c>
      <c r="M14" s="37">
        <f t="shared" si="10"/>
        <v>18677.807057893864</v>
      </c>
      <c r="N14" s="37">
        <f t="shared" si="10"/>
        <v>19428.917625801798</v>
      </c>
      <c r="O14" s="37">
        <f t="shared" si="10"/>
        <v>24359.670850804163</v>
      </c>
      <c r="P14" s="37">
        <f t="shared" si="10"/>
        <v>29449.914503228487</v>
      </c>
      <c r="Q14" s="37">
        <f t="shared" si="10"/>
        <v>31954.963453387398</v>
      </c>
      <c r="R14" s="37">
        <f t="shared" si="10"/>
        <v>39942.41878406458</v>
      </c>
      <c r="S14" s="37">
        <f t="shared" si="10"/>
        <v>28288.270642257346</v>
      </c>
      <c r="T14" s="37">
        <f t="shared" si="10"/>
        <v>28902.136782756657</v>
      </c>
      <c r="U14" s="37">
        <f t="shared" si="10"/>
        <v>29189.62584931196</v>
      </c>
      <c r="V14" s="37">
        <f t="shared" si="10"/>
        <v>32014.595157149095</v>
      </c>
      <c r="W14" s="37">
        <f t="shared" si="10"/>
        <v>39870.32009018227</v>
      </c>
      <c r="X14" s="37">
        <f t="shared" si="10"/>
        <v>36151.353864673314</v>
      </c>
      <c r="Y14" s="37">
        <f t="shared" si="10"/>
        <v>41386.17553414376</v>
      </c>
      <c r="Z14" s="37">
        <f t="shared" si="10"/>
        <v>42443.17127057916</v>
      </c>
      <c r="AA14" s="37">
        <f t="shared" si="10"/>
        <v>44772.330960367035</v>
      </c>
      <c r="AB14" s="37">
        <f t="shared" si="10"/>
        <v>46256.46282871428</v>
      </c>
      <c r="AC14" s="37">
        <f t="shared" si="10"/>
        <v>47967.97375523085</v>
      </c>
      <c r="AD14" s="37">
        <f t="shared" si="10"/>
        <v>49817.08366549128</v>
      </c>
      <c r="AE14" s="37">
        <f t="shared" si="10"/>
        <v>54772.91331288598</v>
      </c>
      <c r="AF14" s="37">
        <f t="shared" si="10"/>
        <v>57010.108335642384</v>
      </c>
      <c r="AG14" s="37">
        <f t="shared" si="10"/>
        <v>54533.468339737025</v>
      </c>
      <c r="AH14" s="37">
        <f t="shared" si="10"/>
        <v>57309.11600919889</v>
      </c>
      <c r="AI14" s="37">
        <f t="shared" si="10"/>
        <v>54503.19371801592</v>
      </c>
      <c r="AJ14" s="37">
        <f t="shared" si="10"/>
        <v>55746.14889921402</v>
      </c>
      <c r="AK14" s="37">
        <f t="shared" si="10"/>
        <v>56132.30236689878</v>
      </c>
      <c r="AL14" s="37">
        <f t="shared" si="10"/>
        <v>55810.23061622291</v>
      </c>
      <c r="AM14" s="37">
        <f t="shared" si="10"/>
        <v>57377.309666017296</v>
      </c>
      <c r="AN14" s="37">
        <f t="shared" si="10"/>
        <v>56880.903665757694</v>
      </c>
      <c r="AO14" s="37">
        <f t="shared" si="10"/>
        <v>56791.18878673861</v>
      </c>
      <c r="AP14" s="37">
        <f t="shared" si="10"/>
        <v>57729.10577441303</v>
      </c>
      <c r="AQ14" s="37">
        <f t="shared" si="10"/>
        <v>58125.57234701696</v>
      </c>
      <c r="AR14" s="37">
        <f t="shared" si="10"/>
        <v>58324.65439117934</v>
      </c>
      <c r="AS14" s="37">
        <f t="shared" si="10"/>
        <v>58724.786525095755</v>
      </c>
      <c r="AT14" s="37">
        <f t="shared" si="10"/>
        <v>58644.59317570727</v>
      </c>
      <c r="AU14" s="37">
        <f t="shared" si="10"/>
        <v>58214.120400168635</v>
      </c>
      <c r="AV14" s="37">
        <f t="shared" si="10"/>
        <v>57872.50418734382</v>
      </c>
      <c r="AW14" s="37">
        <f t="shared" si="10"/>
        <v>58050.40926633068</v>
      </c>
      <c r="AX14" s="37">
        <f t="shared" si="10"/>
        <v>57162.522608523024</v>
      </c>
      <c r="AY14" s="37">
        <f t="shared" si="10"/>
        <v>57192.68323017827</v>
      </c>
      <c r="AZ14" s="37">
        <f t="shared" si="10"/>
        <v>57448.06986380783</v>
      </c>
      <c r="BA14" s="37">
        <f t="shared" si="10"/>
        <v>58180.12469394147</v>
      </c>
      <c r="BB14" s="37">
        <f t="shared" si="10"/>
        <v>58256.049972642904</v>
      </c>
      <c r="BC14" s="37">
        <f t="shared" si="10"/>
        <v>57966.486128997814</v>
      </c>
      <c r="BD14" s="37">
        <f t="shared" si="10"/>
        <v>58209.015351149625</v>
      </c>
      <c r="BE14" s="37">
        <f t="shared" si="10"/>
        <v>57494.14195099725</v>
      </c>
      <c r="BF14" s="37">
        <f t="shared" si="10"/>
        <v>57997.932687703105</v>
      </c>
      <c r="BG14" s="37">
        <f t="shared" si="10"/>
        <v>58638.43300584315</v>
      </c>
      <c r="BH14" s="37">
        <f t="shared" si="10"/>
        <v>58836.46718650812</v>
      </c>
      <c r="BI14" s="37">
        <f t="shared" si="10"/>
        <v>60052.57681294508</v>
      </c>
      <c r="BJ14" s="37">
        <f t="shared" si="10"/>
        <v>59977.925441860396</v>
      </c>
      <c r="BK14" s="37">
        <f t="shared" si="10"/>
        <v>59622.37880599071</v>
      </c>
      <c r="BL14" s="37">
        <f t="shared" si="10"/>
        <v>60233.28246758766</v>
      </c>
      <c r="BM14" s="37">
        <f t="shared" si="10"/>
        <v>60120.15485910628</v>
      </c>
      <c r="BN14" s="37">
        <f t="shared" si="10"/>
        <v>59405.74011673305</v>
      </c>
      <c r="BO14" s="37">
        <f t="shared" si="10"/>
        <v>59357.42934139514</v>
      </c>
      <c r="BP14" s="37">
        <f t="shared" si="10"/>
        <v>60119.92664771488</v>
      </c>
      <c r="BQ14" s="37">
        <f t="shared" si="10"/>
        <v>59887.04852781785</v>
      </c>
      <c r="BR14" s="37">
        <f t="shared" si="10"/>
        <v>58668.49575466872</v>
      </c>
      <c r="BS14" s="37">
        <f t="shared" si="10"/>
        <v>57989.34779834852</v>
      </c>
      <c r="BT14" s="37">
        <f t="shared" si="10"/>
        <v>57554.9369720288</v>
      </c>
      <c r="BU14" s="37">
        <f t="shared" si="10"/>
        <v>56669.648291672114</v>
      </c>
      <c r="BV14" s="37">
        <f t="shared" si="10"/>
        <v>56141.40114402668</v>
      </c>
      <c r="BW14" s="37">
        <f aca="true" t="shared" si="11" ref="BW14:CW14">SUM(BW15:BW19)</f>
        <v>56203.058276744254</v>
      </c>
      <c r="BX14" s="37">
        <f t="shared" si="11"/>
        <v>55586.297192320686</v>
      </c>
      <c r="BY14" s="37">
        <f t="shared" si="11"/>
        <v>53857.72045919373</v>
      </c>
      <c r="BZ14" s="37">
        <f t="shared" si="11"/>
        <v>52966.182326190945</v>
      </c>
      <c r="CA14" s="37">
        <f t="shared" si="11"/>
        <v>52574.90480479906</v>
      </c>
      <c r="CB14" s="37">
        <f t="shared" si="11"/>
        <v>51816.27249882587</v>
      </c>
      <c r="CC14" s="37">
        <f t="shared" si="11"/>
        <v>52115.408306385776</v>
      </c>
      <c r="CD14" s="37">
        <f t="shared" si="11"/>
        <v>52951.39777344007</v>
      </c>
      <c r="CE14" s="37">
        <f t="shared" si="11"/>
        <v>54076.145244323285</v>
      </c>
      <c r="CF14" s="37">
        <f t="shared" si="11"/>
        <v>54481.939947060426</v>
      </c>
      <c r="CG14" s="37">
        <f t="shared" si="11"/>
        <v>54346.75734231153</v>
      </c>
      <c r="CH14" s="37">
        <f t="shared" si="11"/>
        <v>54288.772959666225</v>
      </c>
      <c r="CI14" s="37">
        <f t="shared" si="11"/>
        <v>54362.65407098943</v>
      </c>
      <c r="CJ14" s="37">
        <f t="shared" si="11"/>
        <v>53908.87280112285</v>
      </c>
      <c r="CK14" s="37">
        <f t="shared" si="11"/>
        <v>52833.900373033895</v>
      </c>
      <c r="CL14" s="37">
        <f t="shared" si="11"/>
        <v>52367.491306395284</v>
      </c>
      <c r="CM14" s="37">
        <f t="shared" si="11"/>
        <v>51783.06930086523</v>
      </c>
      <c r="CN14" s="37">
        <f t="shared" si="11"/>
        <v>50457.31435084861</v>
      </c>
      <c r="CO14" s="37">
        <f t="shared" si="11"/>
        <v>49349.47198301342</v>
      </c>
      <c r="CP14" s="37">
        <f t="shared" si="11"/>
        <v>47795.27453157902</v>
      </c>
      <c r="CQ14" s="37">
        <f t="shared" si="11"/>
        <v>47214.29634339796</v>
      </c>
      <c r="CR14" s="37">
        <f t="shared" si="11"/>
        <v>48084.246324408814</v>
      </c>
      <c r="CS14" s="37">
        <f t="shared" si="11"/>
        <v>47022.82286717996</v>
      </c>
      <c r="CT14" s="37">
        <f t="shared" si="11"/>
        <v>46752.57299187541</v>
      </c>
      <c r="CU14" s="37">
        <f t="shared" si="11"/>
        <v>46482.323116571046</v>
      </c>
      <c r="CV14" s="37">
        <f t="shared" si="11"/>
        <v>46212.073241266495</v>
      </c>
      <c r="CW14" s="37">
        <f t="shared" si="11"/>
        <v>45941.823365961936</v>
      </c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</row>
    <row r="15" spans="1:121" ht="12.75">
      <c r="A15" s="31">
        <f t="shared" si="4"/>
        <v>2004</v>
      </c>
      <c r="B15" s="14" t="s">
        <v>189</v>
      </c>
      <c r="C15" s="8" t="str">
        <f t="shared" si="0"/>
        <v>Private Consumption, Education</v>
      </c>
      <c r="D15" s="15" t="s">
        <v>97</v>
      </c>
      <c r="E15" s="15" t="s">
        <v>100</v>
      </c>
      <c r="F15" s="15" t="s">
        <v>159</v>
      </c>
      <c r="G15" s="15">
        <v>91</v>
      </c>
      <c r="H15" s="5" t="str">
        <f t="shared" si="1"/>
        <v>90+</v>
      </c>
      <c r="I15" s="5" t="str">
        <f t="shared" si="9"/>
        <v>Single</v>
      </c>
      <c r="J15" s="16" t="s">
        <v>137</v>
      </c>
      <c r="K15" s="37">
        <v>0</v>
      </c>
      <c r="L15" s="37">
        <v>0</v>
      </c>
      <c r="M15" s="37">
        <v>0</v>
      </c>
      <c r="N15" s="37">
        <v>0</v>
      </c>
      <c r="O15" s="37">
        <v>4417.061317825187</v>
      </c>
      <c r="P15" s="37">
        <v>8969.50732655289</v>
      </c>
      <c r="Q15" s="37">
        <v>11035.281910343128</v>
      </c>
      <c r="R15" s="37">
        <v>18153.814073729296</v>
      </c>
      <c r="S15" s="37">
        <v>5695.860264846028</v>
      </c>
      <c r="T15" s="37">
        <v>5356.582998824596</v>
      </c>
      <c r="U15" s="37">
        <v>4596.1715006727445</v>
      </c>
      <c r="V15" s="37">
        <v>6165.739362846585</v>
      </c>
      <c r="W15" s="37">
        <v>12954.837664189734</v>
      </c>
      <c r="X15" s="37">
        <v>7480.163600994778</v>
      </c>
      <c r="Y15" s="37">
        <v>11132.13918344921</v>
      </c>
      <c r="Z15" s="37">
        <v>9915.462215598704</v>
      </c>
      <c r="AA15" s="37">
        <v>10149.647106547243</v>
      </c>
      <c r="AB15" s="37">
        <v>9293.49783963072</v>
      </c>
      <c r="AC15" s="37">
        <v>8751.167188755682</v>
      </c>
      <c r="AD15" s="37">
        <v>8492.580957482978</v>
      </c>
      <c r="AE15" s="37">
        <v>11111.939050340534</v>
      </c>
      <c r="AF15" s="37">
        <v>10750.228774398025</v>
      </c>
      <c r="AG15" s="37">
        <v>6588.152527949194</v>
      </c>
      <c r="AH15" s="37">
        <v>7666.5356703762</v>
      </c>
      <c r="AI15" s="37">
        <v>3455.5708970932333</v>
      </c>
      <c r="AJ15" s="37">
        <v>4003.004140134705</v>
      </c>
      <c r="AK15" s="37">
        <v>3571.488651392363</v>
      </c>
      <c r="AL15" s="37">
        <v>1312.744981636079</v>
      </c>
      <c r="AM15" s="37">
        <v>1475.4322635503556</v>
      </c>
      <c r="AN15" s="37">
        <v>824.8585949852563</v>
      </c>
      <c r="AO15" s="37">
        <v>704.3629614308827</v>
      </c>
      <c r="AP15" s="37">
        <v>1275.0243427899093</v>
      </c>
      <c r="AQ15" s="37">
        <v>668.9928437109276</v>
      </c>
      <c r="AR15" s="37">
        <v>245.52263174698967</v>
      </c>
      <c r="AS15" s="37">
        <v>404.6771679191162</v>
      </c>
      <c r="AT15" s="37">
        <v>178.68357986299807</v>
      </c>
      <c r="AU15" s="37">
        <v>567.228847899081</v>
      </c>
      <c r="AV15" s="37">
        <v>153.58819940604803</v>
      </c>
      <c r="AW15" s="37">
        <v>426.7340313893331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37">
        <v>0</v>
      </c>
      <c r="BH15" s="37">
        <v>0</v>
      </c>
      <c r="BI15" s="37">
        <v>0</v>
      </c>
      <c r="BJ15" s="37">
        <v>0</v>
      </c>
      <c r="BK15" s="37">
        <v>0</v>
      </c>
      <c r="BL15" s="37">
        <v>0</v>
      </c>
      <c r="BM15" s="37">
        <v>0</v>
      </c>
      <c r="BN15" s="37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37">
        <v>0</v>
      </c>
      <c r="BY15" s="37">
        <v>0</v>
      </c>
      <c r="BZ15" s="37">
        <v>0</v>
      </c>
      <c r="CA15" s="37">
        <v>0</v>
      </c>
      <c r="CB15" s="37">
        <v>0</v>
      </c>
      <c r="CC15" s="37">
        <v>0</v>
      </c>
      <c r="CD15" s="37">
        <v>0</v>
      </c>
      <c r="CE15" s="37">
        <v>0</v>
      </c>
      <c r="CF15" s="37">
        <v>0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0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</row>
    <row r="16" spans="1:121" ht="12.75">
      <c r="A16" s="31">
        <f t="shared" si="4"/>
        <v>2004</v>
      </c>
      <c r="B16" s="14" t="s">
        <v>190</v>
      </c>
      <c r="C16" s="8" t="str">
        <f t="shared" si="0"/>
        <v>Private Consumption, Health</v>
      </c>
      <c r="D16" s="15" t="s">
        <v>158</v>
      </c>
      <c r="E16" s="15" t="s">
        <v>100</v>
      </c>
      <c r="F16" s="15" t="s">
        <v>159</v>
      </c>
      <c r="G16" s="15">
        <v>91</v>
      </c>
      <c r="H16" s="5" t="str">
        <f t="shared" si="1"/>
        <v>90+</v>
      </c>
      <c r="I16" s="5" t="str">
        <f t="shared" si="9"/>
        <v>Single</v>
      </c>
      <c r="J16" s="16" t="s">
        <v>137</v>
      </c>
      <c r="K16" s="37">
        <v>2996.7722497008976</v>
      </c>
      <c r="L16" s="37">
        <v>1258.0617569793242</v>
      </c>
      <c r="M16" s="37">
        <v>1163.5592118354134</v>
      </c>
      <c r="N16" s="37">
        <v>1235.6217737317463</v>
      </c>
      <c r="O16" s="37">
        <v>1070.265674897328</v>
      </c>
      <c r="P16" s="37">
        <v>927.7462659000403</v>
      </c>
      <c r="Q16" s="37">
        <v>785.2268569027548</v>
      </c>
      <c r="R16" s="37">
        <v>642.7074479054672</v>
      </c>
      <c r="S16" s="37">
        <v>467.2664782088629</v>
      </c>
      <c r="T16" s="37">
        <v>411.92578405852674</v>
      </c>
      <c r="U16" s="37">
        <v>374.00332526922153</v>
      </c>
      <c r="V16" s="37">
        <v>320.20525066050874</v>
      </c>
      <c r="W16" s="37">
        <v>291.34904755780667</v>
      </c>
      <c r="X16" s="37">
        <v>261.06275747928004</v>
      </c>
      <c r="Y16" s="37">
        <v>261.1503804831912</v>
      </c>
      <c r="Z16" s="37">
        <v>276.2155893096736</v>
      </c>
      <c r="AA16" s="37">
        <v>295.8841218524782</v>
      </c>
      <c r="AB16" s="37">
        <v>317.6860276178903</v>
      </c>
      <c r="AC16" s="37">
        <v>359.8740155661139</v>
      </c>
      <c r="AD16" s="37">
        <v>397.62077421626236</v>
      </c>
      <c r="AE16" s="37">
        <v>420.64927041907026</v>
      </c>
      <c r="AF16" s="37">
        <v>471.8616770267498</v>
      </c>
      <c r="AG16" s="37">
        <v>570.7984711653651</v>
      </c>
      <c r="AH16" s="37">
        <v>653.5226728415201</v>
      </c>
      <c r="AI16" s="37">
        <v>733.7729176926322</v>
      </c>
      <c r="AJ16" s="37">
        <v>772.9190269470528</v>
      </c>
      <c r="AK16" s="37">
        <v>805.9971963157303</v>
      </c>
      <c r="AL16" s="37">
        <v>1124.3719572341813</v>
      </c>
      <c r="AM16" s="37">
        <v>1376.840474846835</v>
      </c>
      <c r="AN16" s="37">
        <v>1587.121833735814</v>
      </c>
      <c r="AO16" s="37">
        <v>1785.5121570797805</v>
      </c>
      <c r="AP16" s="37">
        <v>1940.2346415356078</v>
      </c>
      <c r="AQ16" s="37">
        <v>2171.6530111710968</v>
      </c>
      <c r="AR16" s="37">
        <v>2442.417599164329</v>
      </c>
      <c r="AS16" s="37">
        <v>2411.529762102783</v>
      </c>
      <c r="AT16" s="37">
        <v>2353.0289809748065</v>
      </c>
      <c r="AU16" s="37">
        <v>2332.306512617679</v>
      </c>
      <c r="AV16" s="37">
        <v>2387.1492307448098</v>
      </c>
      <c r="AW16" s="37">
        <v>2497.166177798234</v>
      </c>
      <c r="AX16" s="37">
        <v>2506.5806125365752</v>
      </c>
      <c r="AY16" s="37">
        <v>2475.020437446518</v>
      </c>
      <c r="AZ16" s="37">
        <v>2488.250429707263</v>
      </c>
      <c r="BA16" s="37">
        <v>2569.581332140446</v>
      </c>
      <c r="BB16" s="37">
        <v>2638.87681669753</v>
      </c>
      <c r="BC16" s="37">
        <v>2555.3013228025698</v>
      </c>
      <c r="BD16" s="37">
        <v>2519.8429526646864</v>
      </c>
      <c r="BE16" s="37">
        <v>2542.6814640586776</v>
      </c>
      <c r="BF16" s="37">
        <v>2714.444387359538</v>
      </c>
      <c r="BG16" s="37">
        <v>2862.9362089057677</v>
      </c>
      <c r="BH16" s="37">
        <v>2886.7853011533475</v>
      </c>
      <c r="BI16" s="37">
        <v>3160.1533893766305</v>
      </c>
      <c r="BJ16" s="37">
        <v>3379.766338845131</v>
      </c>
      <c r="BK16" s="37">
        <v>3435.477730053424</v>
      </c>
      <c r="BL16" s="37">
        <v>3525.13401640375</v>
      </c>
      <c r="BM16" s="37">
        <v>3354.7320392247034</v>
      </c>
      <c r="BN16" s="37">
        <v>3217.331764082038</v>
      </c>
      <c r="BO16" s="37">
        <v>3198.0421718909442</v>
      </c>
      <c r="BP16" s="37">
        <v>3350.083309273769</v>
      </c>
      <c r="BQ16" s="37">
        <v>3348.7196430739864</v>
      </c>
      <c r="BR16" s="37">
        <v>3414.3472770008943</v>
      </c>
      <c r="BS16" s="37">
        <v>3733.801771474727</v>
      </c>
      <c r="BT16" s="37">
        <v>4035.3645119277126</v>
      </c>
      <c r="BU16" s="37">
        <v>4217.077406091864</v>
      </c>
      <c r="BV16" s="37">
        <v>4134.428543410085</v>
      </c>
      <c r="BW16" s="37">
        <v>3487.5362468811036</v>
      </c>
      <c r="BX16" s="37">
        <v>3162.2412543836185</v>
      </c>
      <c r="BY16" s="37">
        <v>2951.4452492164683</v>
      </c>
      <c r="BZ16" s="37">
        <v>2680.3416007856326</v>
      </c>
      <c r="CA16" s="37">
        <v>2571.495670333786</v>
      </c>
      <c r="CB16" s="37">
        <v>2599.9473567395034</v>
      </c>
      <c r="CC16" s="37">
        <v>3152.3283526658165</v>
      </c>
      <c r="CD16" s="37">
        <v>3639.63621271304</v>
      </c>
      <c r="CE16" s="37">
        <v>4602.547839948415</v>
      </c>
      <c r="CF16" s="37">
        <v>4970.718159290839</v>
      </c>
      <c r="CG16" s="37">
        <v>5172.737805221846</v>
      </c>
      <c r="CH16" s="37">
        <v>5709.328791101042</v>
      </c>
      <c r="CI16" s="37">
        <v>5659.683174298539</v>
      </c>
      <c r="CJ16" s="37">
        <v>5319.802323347078</v>
      </c>
      <c r="CK16" s="37">
        <v>5217.100728464049</v>
      </c>
      <c r="CL16" s="37">
        <v>4657.1006602003645</v>
      </c>
      <c r="CM16" s="37">
        <v>4599.43841875522</v>
      </c>
      <c r="CN16" s="37">
        <v>4459.353326038249</v>
      </c>
      <c r="CO16" s="37">
        <v>4002.8947318868663</v>
      </c>
      <c r="CP16" s="37">
        <v>4082.6567315662164</v>
      </c>
      <c r="CQ16" s="37">
        <v>4175.320897057744</v>
      </c>
      <c r="CR16" s="37">
        <v>4189.2820234244655</v>
      </c>
      <c r="CS16" s="37">
        <v>4189.282023424465</v>
      </c>
      <c r="CT16" s="37">
        <v>4189.2820234244655</v>
      </c>
      <c r="CU16" s="37">
        <v>4189.282023424465</v>
      </c>
      <c r="CV16" s="37">
        <v>4189.282023424465</v>
      </c>
      <c r="CW16" s="37">
        <v>4189.2820234244655</v>
      </c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</row>
    <row r="17" spans="1:121" ht="12.75">
      <c r="A17" s="31">
        <f t="shared" si="4"/>
        <v>2004</v>
      </c>
      <c r="B17" s="14" t="s">
        <v>572</v>
      </c>
      <c r="C17" s="8" t="str">
        <f t="shared" si="0"/>
        <v>Private Consumption, Housing</v>
      </c>
      <c r="D17" s="15" t="s">
        <v>158</v>
      </c>
      <c r="E17" s="15" t="s">
        <v>100</v>
      </c>
      <c r="F17" s="15" t="s">
        <v>159</v>
      </c>
      <c r="G17" s="15">
        <v>91</v>
      </c>
      <c r="H17" s="5" t="str">
        <f t="shared" si="1"/>
        <v>90+</v>
      </c>
      <c r="I17" s="5" t="str">
        <f t="shared" si="9"/>
        <v>Single</v>
      </c>
      <c r="J17" s="16" t="s">
        <v>137</v>
      </c>
      <c r="K17" s="37">
        <v>1624.1944811390342</v>
      </c>
      <c r="L17" s="37">
        <v>1779.3880289558936</v>
      </c>
      <c r="M17" s="37">
        <v>1934.5815767727554</v>
      </c>
      <c r="N17" s="37">
        <v>2089.775124589615</v>
      </c>
      <c r="O17" s="37">
        <v>2244.9686724064804</v>
      </c>
      <c r="P17" s="37">
        <v>2400.1622202233425</v>
      </c>
      <c r="Q17" s="37">
        <v>2551.990504548591</v>
      </c>
      <c r="R17" s="37">
        <v>2745.031772964109</v>
      </c>
      <c r="S17" s="37">
        <v>2913.3315574883923</v>
      </c>
      <c r="T17" s="37">
        <v>3110.635689964265</v>
      </c>
      <c r="U17" s="37">
        <v>3352.922697041938</v>
      </c>
      <c r="V17" s="37">
        <v>3577.958027306881</v>
      </c>
      <c r="W17" s="37">
        <v>3823.1095388039316</v>
      </c>
      <c r="X17" s="37">
        <v>4066.261757159057</v>
      </c>
      <c r="Y17" s="37">
        <v>4434.338921365031</v>
      </c>
      <c r="Z17" s="37">
        <v>4846.27056554138</v>
      </c>
      <c r="AA17" s="37">
        <v>5175.671472184468</v>
      </c>
      <c r="AB17" s="37">
        <v>5523.813388892357</v>
      </c>
      <c r="AC17" s="37">
        <v>5765.554559023033</v>
      </c>
      <c r="AD17" s="37">
        <v>5975.089611145331</v>
      </c>
      <c r="AE17" s="37">
        <v>6187.036461828666</v>
      </c>
      <c r="AF17" s="37">
        <v>6358.126123401511</v>
      </c>
      <c r="AG17" s="37">
        <v>6353.967351798878</v>
      </c>
      <c r="AH17" s="37">
        <v>6474.260683220556</v>
      </c>
      <c r="AI17" s="37">
        <v>6512.517151646767</v>
      </c>
      <c r="AJ17" s="37">
        <v>6445.847089835515</v>
      </c>
      <c r="AK17" s="37">
        <v>6386.973339314411</v>
      </c>
      <c r="AL17" s="37">
        <v>6487.761510803291</v>
      </c>
      <c r="AM17" s="37">
        <v>6451.05379284998</v>
      </c>
      <c r="AN17" s="37">
        <v>6522.564059481468</v>
      </c>
      <c r="AO17" s="37">
        <v>6660.453600625434</v>
      </c>
      <c r="AP17" s="37">
        <v>6676.362669624162</v>
      </c>
      <c r="AQ17" s="37">
        <v>6897.169823114939</v>
      </c>
      <c r="AR17" s="37">
        <v>7172.910821570947</v>
      </c>
      <c r="AS17" s="37">
        <v>7437.266117874408</v>
      </c>
      <c r="AT17" s="37">
        <v>7658.664123079339</v>
      </c>
      <c r="AU17" s="37">
        <v>7952.389722675806</v>
      </c>
      <c r="AV17" s="37">
        <v>8212.152669008628</v>
      </c>
      <c r="AW17" s="37">
        <v>8288.388140478284</v>
      </c>
      <c r="AX17" s="37">
        <v>8498.244613925252</v>
      </c>
      <c r="AY17" s="37">
        <v>8726.925321898721</v>
      </c>
      <c r="AZ17" s="37">
        <v>9163.47949805838</v>
      </c>
      <c r="BA17" s="37">
        <v>9510.103537105395</v>
      </c>
      <c r="BB17" s="37">
        <v>9584.2981704231</v>
      </c>
      <c r="BC17" s="37">
        <v>10137.747433998838</v>
      </c>
      <c r="BD17" s="37">
        <v>10210.930805798114</v>
      </c>
      <c r="BE17" s="37">
        <v>10464.224436889735</v>
      </c>
      <c r="BF17" s="37">
        <v>10655.677537331208</v>
      </c>
      <c r="BG17" s="37">
        <v>10762.515612196</v>
      </c>
      <c r="BH17" s="37">
        <v>10862.900228796316</v>
      </c>
      <c r="BI17" s="37">
        <v>11332.389922164823</v>
      </c>
      <c r="BJ17" s="37">
        <v>11445.55275578288</v>
      </c>
      <c r="BK17" s="37">
        <v>11271.0260912488</v>
      </c>
      <c r="BL17" s="37">
        <v>11355.316267658596</v>
      </c>
      <c r="BM17" s="37">
        <v>11526.04841378177</v>
      </c>
      <c r="BN17" s="37">
        <v>11405.811086321313</v>
      </c>
      <c r="BO17" s="37">
        <v>11775.819634648671</v>
      </c>
      <c r="BP17" s="37">
        <v>12092.224274081578</v>
      </c>
      <c r="BQ17" s="37">
        <v>12599.87421148202</v>
      </c>
      <c r="BR17" s="37">
        <v>12626.954073020359</v>
      </c>
      <c r="BS17" s="37">
        <v>12871.32311915192</v>
      </c>
      <c r="BT17" s="37">
        <v>12602.6907094952</v>
      </c>
      <c r="BU17" s="37">
        <v>12603.237169346108</v>
      </c>
      <c r="BV17" s="37">
        <v>13183.031299717355</v>
      </c>
      <c r="BW17" s="37">
        <v>13540.87122257895</v>
      </c>
      <c r="BX17" s="37">
        <v>13438.07666251061</v>
      </c>
      <c r="BY17" s="37">
        <v>13373.068382234069</v>
      </c>
      <c r="BZ17" s="37">
        <v>13520.511794688298</v>
      </c>
      <c r="CA17" s="37">
        <v>13050.636727373487</v>
      </c>
      <c r="CB17" s="37">
        <v>12529.989456385401</v>
      </c>
      <c r="CC17" s="37">
        <v>13028.281826591436</v>
      </c>
      <c r="CD17" s="37">
        <v>13112.85419636183</v>
      </c>
      <c r="CE17" s="37">
        <v>13523.185984847334</v>
      </c>
      <c r="CF17" s="37">
        <v>14176.385223590401</v>
      </c>
      <c r="CG17" s="37">
        <v>14034.178623404488</v>
      </c>
      <c r="CH17" s="37">
        <v>13759.648357071792</v>
      </c>
      <c r="CI17" s="37">
        <v>14488.928647991032</v>
      </c>
      <c r="CJ17" s="37">
        <v>14775.148243856469</v>
      </c>
      <c r="CK17" s="37">
        <v>14421.392732892105</v>
      </c>
      <c r="CL17" s="37">
        <v>14352.310896941797</v>
      </c>
      <c r="CM17" s="37">
        <v>14372.312532885544</v>
      </c>
      <c r="CN17" s="37">
        <v>13841.777826570386</v>
      </c>
      <c r="CO17" s="37">
        <v>13572.983533795206</v>
      </c>
      <c r="CP17" s="37">
        <v>13067.79674031642</v>
      </c>
      <c r="CQ17" s="37">
        <v>12635.04266936445</v>
      </c>
      <c r="CR17" s="37">
        <v>13519.469007952393</v>
      </c>
      <c r="CS17" s="37">
        <v>13605.065263415554</v>
      </c>
      <c r="CT17" s="37">
        <v>13690.66151887874</v>
      </c>
      <c r="CU17" s="37">
        <v>13776.257774341922</v>
      </c>
      <c r="CV17" s="37">
        <v>13861.854029805107</v>
      </c>
      <c r="CW17" s="37">
        <v>13947.450285268285</v>
      </c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</row>
    <row r="18" spans="1:121" ht="12.75">
      <c r="A18" s="31">
        <f t="shared" si="4"/>
        <v>2004</v>
      </c>
      <c r="B18" s="14" t="s">
        <v>575</v>
      </c>
      <c r="C18" s="8" t="str">
        <f t="shared" si="0"/>
        <v>Private Consumption, Durables</v>
      </c>
      <c r="D18" s="15" t="s">
        <v>158</v>
      </c>
      <c r="E18" s="15" t="s">
        <v>100</v>
      </c>
      <c r="F18" s="15" t="s">
        <v>159</v>
      </c>
      <c r="G18" s="15">
        <v>91</v>
      </c>
      <c r="H18" s="5" t="str">
        <f t="shared" si="1"/>
        <v>90+</v>
      </c>
      <c r="I18" s="5" t="str">
        <f t="shared" si="9"/>
        <v>Single</v>
      </c>
      <c r="J18" s="16" t="s">
        <v>137</v>
      </c>
      <c r="K18" s="37">
        <v>2744.6632877794614</v>
      </c>
      <c r="L18" s="37">
        <v>2782.848171475024</v>
      </c>
      <c r="M18" s="37">
        <v>2821.0330551705874</v>
      </c>
      <c r="N18" s="37">
        <v>2859.21793886615</v>
      </c>
      <c r="O18" s="37">
        <v>2897.402822561713</v>
      </c>
      <c r="P18" s="37">
        <v>2971.9870770747807</v>
      </c>
      <c r="Q18" s="37">
        <v>2875.8102107391305</v>
      </c>
      <c r="R18" s="37">
        <v>2965.966237051447</v>
      </c>
      <c r="S18" s="37">
        <v>2935.9831350264662</v>
      </c>
      <c r="T18" s="37">
        <v>2937.9125707609387</v>
      </c>
      <c r="U18" s="37">
        <v>3017.294427011351</v>
      </c>
      <c r="V18" s="37">
        <v>3017.050643848662</v>
      </c>
      <c r="W18" s="37">
        <v>3011.2246650693846</v>
      </c>
      <c r="X18" s="37">
        <v>3288.157484804574</v>
      </c>
      <c r="Y18" s="37">
        <v>3320.153458889034</v>
      </c>
      <c r="Z18" s="37">
        <v>3699.444896886052</v>
      </c>
      <c r="AA18" s="37">
        <v>4005.4874612857216</v>
      </c>
      <c r="AB18" s="37">
        <v>4409.641398213054</v>
      </c>
      <c r="AC18" s="37">
        <v>4855.864644776073</v>
      </c>
      <c r="AD18" s="37">
        <v>5256.026637082356</v>
      </c>
      <c r="AE18" s="37">
        <v>5825.940297539165</v>
      </c>
      <c r="AF18" s="37">
        <v>6641.737381452135</v>
      </c>
      <c r="AG18" s="37">
        <v>6986.210173692809</v>
      </c>
      <c r="AH18" s="37">
        <v>7581.087893538415</v>
      </c>
      <c r="AI18" s="37">
        <v>8042.4898067219565</v>
      </c>
      <c r="AJ18" s="37">
        <v>8229.117430177503</v>
      </c>
      <c r="AK18" s="37">
        <v>8624.910714695505</v>
      </c>
      <c r="AL18" s="37">
        <v>9281.223274865943</v>
      </c>
      <c r="AM18" s="37">
        <v>9704.197639316653</v>
      </c>
      <c r="AN18" s="37">
        <v>9595.5861171547</v>
      </c>
      <c r="AO18" s="37">
        <v>9148.575432360221</v>
      </c>
      <c r="AP18" s="37">
        <v>9319.9551009881</v>
      </c>
      <c r="AQ18" s="37">
        <v>9515.97111944062</v>
      </c>
      <c r="AR18" s="37">
        <v>9482.283192668936</v>
      </c>
      <c r="AS18" s="37">
        <v>9503.850679850108</v>
      </c>
      <c r="AT18" s="37">
        <v>9429.701328210429</v>
      </c>
      <c r="AU18" s="37">
        <v>8639.187309881028</v>
      </c>
      <c r="AV18" s="37">
        <v>8349.767224814654</v>
      </c>
      <c r="AW18" s="37">
        <v>8085.356597981415</v>
      </c>
      <c r="AX18" s="37">
        <v>7874.7752813634315</v>
      </c>
      <c r="AY18" s="37">
        <v>7582.464148090371</v>
      </c>
      <c r="AZ18" s="37">
        <v>7308.1925498042465</v>
      </c>
      <c r="BA18" s="37">
        <v>7165.466182856054</v>
      </c>
      <c r="BB18" s="37">
        <v>6986.633781248247</v>
      </c>
      <c r="BC18" s="37">
        <v>6698.465891593764</v>
      </c>
      <c r="BD18" s="37">
        <v>6851.034233808681</v>
      </c>
      <c r="BE18" s="37">
        <v>6638.644604664076</v>
      </c>
      <c r="BF18" s="37">
        <v>6730.242373838567</v>
      </c>
      <c r="BG18" s="37">
        <v>6795.804615197016</v>
      </c>
      <c r="BH18" s="37">
        <v>6945.853654773337</v>
      </c>
      <c r="BI18" s="37">
        <v>7256.080435024332</v>
      </c>
      <c r="BJ18" s="37">
        <v>7366.540796462726</v>
      </c>
      <c r="BK18" s="37">
        <v>7167.2684382139805</v>
      </c>
      <c r="BL18" s="37">
        <v>7146.438904825295</v>
      </c>
      <c r="BM18" s="37">
        <v>7236.728806118607</v>
      </c>
      <c r="BN18" s="37">
        <v>7029.35642891861</v>
      </c>
      <c r="BO18" s="37">
        <v>7128.965215533241</v>
      </c>
      <c r="BP18" s="37">
        <v>7266.60443667598</v>
      </c>
      <c r="BQ18" s="37">
        <v>6634.768898189375</v>
      </c>
      <c r="BR18" s="37">
        <v>5806.146669756708</v>
      </c>
      <c r="BS18" s="37">
        <v>5330.945347149217</v>
      </c>
      <c r="BT18" s="37">
        <v>5180.809324498525</v>
      </c>
      <c r="BU18" s="37">
        <v>4893.895814697218</v>
      </c>
      <c r="BV18" s="37">
        <v>4598.6027800659795</v>
      </c>
      <c r="BW18" s="37">
        <v>4680.920143101403</v>
      </c>
      <c r="BX18" s="37">
        <v>4588.846487808971</v>
      </c>
      <c r="BY18" s="37">
        <v>3983.943546156111</v>
      </c>
      <c r="BZ18" s="37">
        <v>4128.423959059344</v>
      </c>
      <c r="CA18" s="37">
        <v>4600.162908744105</v>
      </c>
      <c r="CB18" s="37">
        <v>4777.8140291451755</v>
      </c>
      <c r="CC18" s="37">
        <v>4772.214504493277</v>
      </c>
      <c r="CD18" s="37">
        <v>4908.7678136332315</v>
      </c>
      <c r="CE18" s="37">
        <v>4572.451673959403</v>
      </c>
      <c r="CF18" s="37">
        <v>4296.04827640861</v>
      </c>
      <c r="CG18" s="37">
        <v>3871.898748688387</v>
      </c>
      <c r="CH18" s="37">
        <v>3899.507498211918</v>
      </c>
      <c r="CI18" s="37">
        <v>3636.0290799144004</v>
      </c>
      <c r="CJ18" s="37">
        <v>2910.1005163173295</v>
      </c>
      <c r="CK18" s="37">
        <v>2740.110218220884</v>
      </c>
      <c r="CL18" s="37">
        <v>2573.254260833712</v>
      </c>
      <c r="CM18" s="37">
        <v>2475.916584102578</v>
      </c>
      <c r="CN18" s="37">
        <v>2450.133414043379</v>
      </c>
      <c r="CO18" s="37">
        <v>2506.962234908797</v>
      </c>
      <c r="CP18" s="37">
        <v>2370.348564993562</v>
      </c>
      <c r="CQ18" s="37">
        <v>2467.7897134685163</v>
      </c>
      <c r="CR18" s="37">
        <v>2569.878031392286</v>
      </c>
      <c r="CS18" s="37">
        <v>2656.707906761196</v>
      </c>
      <c r="CT18" s="37">
        <v>2440.790285387015</v>
      </c>
      <c r="CU18" s="37">
        <v>2224.8726640128407</v>
      </c>
      <c r="CV18" s="37">
        <v>2008.955042638666</v>
      </c>
      <c r="CW18" s="37">
        <v>1793.0374212644913</v>
      </c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</row>
    <row r="19" spans="1:121" ht="12.75">
      <c r="A19" s="31">
        <f t="shared" si="4"/>
        <v>2004</v>
      </c>
      <c r="B19" s="14" t="s">
        <v>269</v>
      </c>
      <c r="C19" s="8" t="str">
        <f t="shared" si="0"/>
        <v>Private Consumption, Other</v>
      </c>
      <c r="D19" s="15" t="s">
        <v>158</v>
      </c>
      <c r="E19" s="15" t="s">
        <v>100</v>
      </c>
      <c r="F19" s="15" t="s">
        <v>159</v>
      </c>
      <c r="G19" s="15">
        <v>91</v>
      </c>
      <c r="H19" s="5" t="str">
        <f t="shared" si="1"/>
        <v>90+</v>
      </c>
      <c r="I19" s="5" t="str">
        <f t="shared" si="9"/>
        <v>Single</v>
      </c>
      <c r="J19" s="16" t="s">
        <v>137</v>
      </c>
      <c r="K19" s="37">
        <v>11787.29406511676</v>
      </c>
      <c r="L19" s="37">
        <v>12272.963639615942</v>
      </c>
      <c r="M19" s="37">
        <v>12758.633214115107</v>
      </c>
      <c r="N19" s="37">
        <v>13244.302788614288</v>
      </c>
      <c r="O19" s="37">
        <v>13729.972363113455</v>
      </c>
      <c r="P19" s="37">
        <v>14180.511613477436</v>
      </c>
      <c r="Q19" s="37">
        <v>14706.653970853791</v>
      </c>
      <c r="R19" s="37">
        <v>15434.899252414258</v>
      </c>
      <c r="S19" s="37">
        <v>16275.829206687598</v>
      </c>
      <c r="T19" s="37">
        <v>17085.079739148332</v>
      </c>
      <c r="U19" s="37">
        <v>17849.233899316707</v>
      </c>
      <c r="V19" s="37">
        <v>18933.64187248646</v>
      </c>
      <c r="W19" s="37">
        <v>19789.79917456141</v>
      </c>
      <c r="X19" s="37">
        <v>21055.708264235625</v>
      </c>
      <c r="Y19" s="37">
        <v>22238.393589957293</v>
      </c>
      <c r="Z19" s="37">
        <v>23705.778003243344</v>
      </c>
      <c r="AA19" s="37">
        <v>25145.64079849713</v>
      </c>
      <c r="AB19" s="37">
        <v>26711.824174360256</v>
      </c>
      <c r="AC19" s="37">
        <v>28235.51334710995</v>
      </c>
      <c r="AD19" s="37">
        <v>29695.76568556435</v>
      </c>
      <c r="AE19" s="37">
        <v>31227.348232758555</v>
      </c>
      <c r="AF19" s="37">
        <v>32788.154379363965</v>
      </c>
      <c r="AG19" s="37">
        <v>34034.33981513078</v>
      </c>
      <c r="AH19" s="37">
        <v>34933.709089222204</v>
      </c>
      <c r="AI19" s="37">
        <v>35758.84294486133</v>
      </c>
      <c r="AJ19" s="37">
        <v>36295.26121211925</v>
      </c>
      <c r="AK19" s="37">
        <v>36742.93246518077</v>
      </c>
      <c r="AL19" s="37">
        <v>37604.12889168342</v>
      </c>
      <c r="AM19" s="37">
        <v>38369.78549545347</v>
      </c>
      <c r="AN19" s="37">
        <v>38350.773060400454</v>
      </c>
      <c r="AO19" s="37">
        <v>38492.28463524229</v>
      </c>
      <c r="AP19" s="37">
        <v>38517.52901947525</v>
      </c>
      <c r="AQ19" s="37">
        <v>38871.78554957938</v>
      </c>
      <c r="AR19" s="37">
        <v>38981.52014602814</v>
      </c>
      <c r="AS19" s="37">
        <v>38967.46279734934</v>
      </c>
      <c r="AT19" s="37">
        <v>39024.515163579694</v>
      </c>
      <c r="AU19" s="37">
        <v>38723.00800709504</v>
      </c>
      <c r="AV19" s="37">
        <v>38769.846863369676</v>
      </c>
      <c r="AW19" s="37">
        <v>38752.76431868341</v>
      </c>
      <c r="AX19" s="37">
        <v>38282.92210069776</v>
      </c>
      <c r="AY19" s="37">
        <v>38408.273322742665</v>
      </c>
      <c r="AZ19" s="37">
        <v>38488.14738623794</v>
      </c>
      <c r="BA19" s="37">
        <v>38934.97364183958</v>
      </c>
      <c r="BB19" s="37">
        <v>39046.241204274025</v>
      </c>
      <c r="BC19" s="37">
        <v>38574.97148060264</v>
      </c>
      <c r="BD19" s="37">
        <v>38627.20735887814</v>
      </c>
      <c r="BE19" s="37">
        <v>37848.59144538476</v>
      </c>
      <c r="BF19" s="37">
        <v>37897.56838917379</v>
      </c>
      <c r="BG19" s="37">
        <v>38217.17656954437</v>
      </c>
      <c r="BH19" s="37">
        <v>38140.92800178511</v>
      </c>
      <c r="BI19" s="37">
        <v>38303.9530663793</v>
      </c>
      <c r="BJ19" s="37">
        <v>37786.06555076966</v>
      </c>
      <c r="BK19" s="37">
        <v>37748.606546474504</v>
      </c>
      <c r="BL19" s="37">
        <v>38206.39327870002</v>
      </c>
      <c r="BM19" s="37">
        <v>38002.6455999812</v>
      </c>
      <c r="BN19" s="37">
        <v>37753.24083741109</v>
      </c>
      <c r="BO19" s="37">
        <v>37254.60231932228</v>
      </c>
      <c r="BP19" s="37">
        <v>37411.01462768355</v>
      </c>
      <c r="BQ19" s="37">
        <v>37303.685775072474</v>
      </c>
      <c r="BR19" s="37">
        <v>36821.04773489076</v>
      </c>
      <c r="BS19" s="37">
        <v>36053.27756057266</v>
      </c>
      <c r="BT19" s="37">
        <v>35736.07242610736</v>
      </c>
      <c r="BU19" s="37">
        <v>34955.43790153693</v>
      </c>
      <c r="BV19" s="37">
        <v>34225.338520833255</v>
      </c>
      <c r="BW19" s="37">
        <v>34493.730664182796</v>
      </c>
      <c r="BX19" s="37">
        <v>34397.132787617484</v>
      </c>
      <c r="BY19" s="37">
        <v>33549.26328158708</v>
      </c>
      <c r="BZ19" s="37">
        <v>32636.904971657674</v>
      </c>
      <c r="CA19" s="37">
        <v>32352.60949834768</v>
      </c>
      <c r="CB19" s="37">
        <v>31908.521656555786</v>
      </c>
      <c r="CC19" s="37">
        <v>31162.583622635248</v>
      </c>
      <c r="CD19" s="37">
        <v>31290.13955073196</v>
      </c>
      <c r="CE19" s="37">
        <v>31377.95974556813</v>
      </c>
      <c r="CF19" s="37">
        <v>31038.78828777058</v>
      </c>
      <c r="CG19" s="37">
        <v>31267.942164996814</v>
      </c>
      <c r="CH19" s="37">
        <v>30920.288313281468</v>
      </c>
      <c r="CI19" s="37">
        <v>30578.01316878546</v>
      </c>
      <c r="CJ19" s="37">
        <v>30903.82171760198</v>
      </c>
      <c r="CK19" s="37">
        <v>30455.296693456854</v>
      </c>
      <c r="CL19" s="37">
        <v>30784.825488419407</v>
      </c>
      <c r="CM19" s="37">
        <v>30335.40176512189</v>
      </c>
      <c r="CN19" s="37">
        <v>29706.049784196595</v>
      </c>
      <c r="CO19" s="37">
        <v>29266.63148242255</v>
      </c>
      <c r="CP19" s="37">
        <v>28274.47249470283</v>
      </c>
      <c r="CQ19" s="37">
        <v>27936.143063507247</v>
      </c>
      <c r="CR19" s="37">
        <v>27805.617261639665</v>
      </c>
      <c r="CS19" s="37">
        <v>26571.767673578746</v>
      </c>
      <c r="CT19" s="37">
        <v>26431.839164185185</v>
      </c>
      <c r="CU19" s="37">
        <v>26291.91065479182</v>
      </c>
      <c r="CV19" s="37">
        <v>26151.98214539826</v>
      </c>
      <c r="CW19" s="37">
        <v>26012.053636004694</v>
      </c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</row>
    <row r="20" spans="1:121" ht="12.75">
      <c r="A20" s="31">
        <f t="shared" si="4"/>
        <v>2004</v>
      </c>
      <c r="B20" s="14" t="s">
        <v>154</v>
      </c>
      <c r="C20" s="8" t="str">
        <f t="shared" si="0"/>
        <v>Labor Income </v>
      </c>
      <c r="D20" s="15" t="s">
        <v>158</v>
      </c>
      <c r="E20" s="15" t="s">
        <v>100</v>
      </c>
      <c r="F20" s="15" t="s">
        <v>159</v>
      </c>
      <c r="G20" s="15">
        <v>91</v>
      </c>
      <c r="H20" s="5" t="str">
        <f t="shared" si="1"/>
        <v>90+</v>
      </c>
      <c r="I20" s="5" t="str">
        <f t="shared" si="9"/>
        <v>Single</v>
      </c>
      <c r="J20" s="16" t="s">
        <v>137</v>
      </c>
      <c r="K20" s="37">
        <f>SUM(K21:K23)</f>
        <v>0</v>
      </c>
      <c r="L20" s="37">
        <f aca="true" t="shared" si="12" ref="L20:BW20">SUM(L21:L23)</f>
        <v>0</v>
      </c>
      <c r="M20" s="37">
        <f t="shared" si="12"/>
        <v>0</v>
      </c>
      <c r="N20" s="37">
        <f t="shared" si="12"/>
        <v>0</v>
      </c>
      <c r="O20" s="37">
        <f t="shared" si="12"/>
        <v>0</v>
      </c>
      <c r="P20" s="37">
        <f t="shared" si="12"/>
        <v>0</v>
      </c>
      <c r="Q20" s="37">
        <f t="shared" si="12"/>
        <v>0</v>
      </c>
      <c r="R20" s="37">
        <f t="shared" si="12"/>
        <v>669.5122588196073</v>
      </c>
      <c r="S20" s="37">
        <f t="shared" si="12"/>
        <v>921.6816534759405</v>
      </c>
      <c r="T20" s="37">
        <f t="shared" si="12"/>
        <v>1173.8510481322694</v>
      </c>
      <c r="U20" s="37">
        <f t="shared" si="12"/>
        <v>1426.0204427886022</v>
      </c>
      <c r="V20" s="37">
        <f t="shared" si="12"/>
        <v>1678.1898374449315</v>
      </c>
      <c r="W20" s="37">
        <f t="shared" si="12"/>
        <v>1956.133618516235</v>
      </c>
      <c r="X20" s="37">
        <f t="shared" si="12"/>
        <v>3153.1426392474805</v>
      </c>
      <c r="Y20" s="37">
        <f t="shared" si="12"/>
        <v>5133.418232900476</v>
      </c>
      <c r="Z20" s="37">
        <f t="shared" si="12"/>
        <v>7393.29422521635</v>
      </c>
      <c r="AA20" s="37">
        <f t="shared" si="12"/>
        <v>10198.560584368095</v>
      </c>
      <c r="AB20" s="37">
        <f t="shared" si="12"/>
        <v>13758.59020532369</v>
      </c>
      <c r="AC20" s="37">
        <f t="shared" si="12"/>
        <v>17557.729335347758</v>
      </c>
      <c r="AD20" s="37">
        <f t="shared" si="12"/>
        <v>21620.905839286148</v>
      </c>
      <c r="AE20" s="37">
        <f t="shared" si="12"/>
        <v>25502.79948497159</v>
      </c>
      <c r="AF20" s="37">
        <f t="shared" si="12"/>
        <v>29677.355793874336</v>
      </c>
      <c r="AG20" s="37">
        <f t="shared" si="12"/>
        <v>33630.67982097926</v>
      </c>
      <c r="AH20" s="37">
        <f t="shared" si="12"/>
        <v>37640.549429239654</v>
      </c>
      <c r="AI20" s="37">
        <f t="shared" si="12"/>
        <v>41406.34658251784</v>
      </c>
      <c r="AJ20" s="37">
        <f t="shared" si="12"/>
        <v>44684.4224034995</v>
      </c>
      <c r="AK20" s="37">
        <f t="shared" si="12"/>
        <v>47697.50594759351</v>
      </c>
      <c r="AL20" s="37">
        <f t="shared" si="12"/>
        <v>50675.124518089186</v>
      </c>
      <c r="AM20" s="37">
        <f t="shared" si="12"/>
        <v>53900.86430778746</v>
      </c>
      <c r="AN20" s="37">
        <f t="shared" si="12"/>
        <v>56543.077511264004</v>
      </c>
      <c r="AO20" s="37">
        <f t="shared" si="12"/>
        <v>58532.524891377725</v>
      </c>
      <c r="AP20" s="37">
        <f t="shared" si="12"/>
        <v>61928.7906079081</v>
      </c>
      <c r="AQ20" s="37">
        <f t="shared" si="12"/>
        <v>64050.98017210391</v>
      </c>
      <c r="AR20" s="37">
        <f t="shared" si="12"/>
        <v>66468.27197823729</v>
      </c>
      <c r="AS20" s="37">
        <f t="shared" si="12"/>
        <v>68711.00346986408</v>
      </c>
      <c r="AT20" s="37">
        <f t="shared" si="12"/>
        <v>70678.35046461967</v>
      </c>
      <c r="AU20" s="37">
        <f t="shared" si="12"/>
        <v>71983.5464833154</v>
      </c>
      <c r="AV20" s="37">
        <f t="shared" si="12"/>
        <v>72566.95928449555</v>
      </c>
      <c r="AW20" s="37">
        <f t="shared" si="12"/>
        <v>73479.66559615868</v>
      </c>
      <c r="AX20" s="37">
        <f t="shared" si="12"/>
        <v>74495.0747784159</v>
      </c>
      <c r="AY20" s="37">
        <f t="shared" si="12"/>
        <v>73980.83859462135</v>
      </c>
      <c r="AZ20" s="37">
        <f t="shared" si="12"/>
        <v>74726.98906091579</v>
      </c>
      <c r="BA20" s="37">
        <f t="shared" si="12"/>
        <v>75225.16312127095</v>
      </c>
      <c r="BB20" s="37">
        <f t="shared" si="12"/>
        <v>75031.97915361843</v>
      </c>
      <c r="BC20" s="37">
        <f t="shared" si="12"/>
        <v>74277.61553092896</v>
      </c>
      <c r="BD20" s="37">
        <f t="shared" si="12"/>
        <v>73516.72974560685</v>
      </c>
      <c r="BE20" s="37">
        <f t="shared" si="12"/>
        <v>71927.88956125354</v>
      </c>
      <c r="BF20" s="37">
        <f t="shared" si="12"/>
        <v>70659.71473431724</v>
      </c>
      <c r="BG20" s="37">
        <f t="shared" si="12"/>
        <v>68957.97988199774</v>
      </c>
      <c r="BH20" s="37">
        <f t="shared" si="12"/>
        <v>67437.95702666056</v>
      </c>
      <c r="BI20" s="37">
        <f t="shared" si="12"/>
        <v>65660.532698283</v>
      </c>
      <c r="BJ20" s="37">
        <f t="shared" si="12"/>
        <v>64084.57822822822</v>
      </c>
      <c r="BK20" s="37">
        <f t="shared" si="12"/>
        <v>61596.179288719635</v>
      </c>
      <c r="BL20" s="37">
        <f t="shared" si="12"/>
        <v>60563.704026688065</v>
      </c>
      <c r="BM20" s="37">
        <f t="shared" si="12"/>
        <v>58273.95582163368</v>
      </c>
      <c r="BN20" s="37">
        <f t="shared" si="12"/>
        <v>56457.503854053866</v>
      </c>
      <c r="BO20" s="37">
        <f t="shared" si="12"/>
        <v>54206.01384944678</v>
      </c>
      <c r="BP20" s="37">
        <f t="shared" si="12"/>
        <v>51701.4267014934</v>
      </c>
      <c r="BQ20" s="37">
        <f t="shared" si="12"/>
        <v>48915.506093238924</v>
      </c>
      <c r="BR20" s="37">
        <f t="shared" si="12"/>
        <v>46756.596226891284</v>
      </c>
      <c r="BS20" s="37">
        <f t="shared" si="12"/>
        <v>44454.911338696904</v>
      </c>
      <c r="BT20" s="37">
        <f t="shared" si="12"/>
        <v>43034.585916938326</v>
      </c>
      <c r="BU20" s="37">
        <f t="shared" si="12"/>
        <v>40177.29054870043</v>
      </c>
      <c r="BV20" s="37">
        <f t="shared" si="12"/>
        <v>38002.37664424983</v>
      </c>
      <c r="BW20" s="37">
        <f t="shared" si="12"/>
        <v>35752.771057952734</v>
      </c>
      <c r="BX20" s="37">
        <f aca="true" t="shared" si="13" ref="BX20:CW20">SUM(BX21:BX23)</f>
        <v>33074.85361331607</v>
      </c>
      <c r="BY20" s="37">
        <f t="shared" si="13"/>
        <v>30676.089228933837</v>
      </c>
      <c r="BZ20" s="37">
        <f t="shared" si="13"/>
        <v>28444.68998999265</v>
      </c>
      <c r="CA20" s="37">
        <f t="shared" si="13"/>
        <v>26189.151780826774</v>
      </c>
      <c r="CB20" s="37">
        <f t="shared" si="13"/>
        <v>23233.60900890599</v>
      </c>
      <c r="CC20" s="37">
        <f t="shared" si="13"/>
        <v>21009.584286767782</v>
      </c>
      <c r="CD20" s="37">
        <f t="shared" si="13"/>
        <v>18522.99627221764</v>
      </c>
      <c r="CE20" s="37">
        <f t="shared" si="13"/>
        <v>16342.460284451432</v>
      </c>
      <c r="CF20" s="37">
        <f t="shared" si="13"/>
        <v>14233.332141536841</v>
      </c>
      <c r="CG20" s="37">
        <f t="shared" si="13"/>
        <v>12011.089228162473</v>
      </c>
      <c r="CH20" s="37">
        <f t="shared" si="13"/>
        <v>11181.050288178267</v>
      </c>
      <c r="CI20" s="37">
        <f t="shared" si="13"/>
        <v>10045.584109250138</v>
      </c>
      <c r="CJ20" s="37">
        <f t="shared" si="13"/>
        <v>9389.027456116615</v>
      </c>
      <c r="CK20" s="37">
        <f t="shared" si="13"/>
        <v>9065.466114312512</v>
      </c>
      <c r="CL20" s="37">
        <f t="shared" si="13"/>
        <v>8453.544980855157</v>
      </c>
      <c r="CM20" s="37">
        <f t="shared" si="13"/>
        <v>8016.968457308239</v>
      </c>
      <c r="CN20" s="37">
        <f t="shared" si="13"/>
        <v>7044.669970589172</v>
      </c>
      <c r="CO20" s="37">
        <f t="shared" si="13"/>
        <v>6570.338614545832</v>
      </c>
      <c r="CP20" s="37">
        <f t="shared" si="13"/>
        <v>6623.420358294376</v>
      </c>
      <c r="CQ20" s="37">
        <f t="shared" si="13"/>
        <v>5670.715418180841</v>
      </c>
      <c r="CR20" s="37">
        <f t="shared" si="13"/>
        <v>5130.4147316524795</v>
      </c>
      <c r="CS20" s="37">
        <f t="shared" si="13"/>
        <v>3854.2471672319575</v>
      </c>
      <c r="CT20" s="37">
        <f t="shared" si="13"/>
        <v>2777.9605989894294</v>
      </c>
      <c r="CU20" s="37">
        <f t="shared" si="13"/>
        <v>1704.4884725174163</v>
      </c>
      <c r="CV20" s="37">
        <f t="shared" si="13"/>
        <v>903.519205687261</v>
      </c>
      <c r="CW20" s="37">
        <f t="shared" si="13"/>
        <v>102.54993885710677</v>
      </c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</row>
    <row r="21" spans="1:121" ht="12.75">
      <c r="A21" s="31">
        <f t="shared" si="4"/>
        <v>2004</v>
      </c>
      <c r="B21" s="14" t="s">
        <v>155</v>
      </c>
      <c r="C21" s="8" t="str">
        <f t="shared" si="0"/>
        <v>Earnings </v>
      </c>
      <c r="D21" s="15" t="s">
        <v>158</v>
      </c>
      <c r="E21" s="15" t="s">
        <v>100</v>
      </c>
      <c r="F21" s="15" t="s">
        <v>159</v>
      </c>
      <c r="G21" s="15">
        <v>91</v>
      </c>
      <c r="H21" s="5" t="str">
        <f t="shared" si="1"/>
        <v>90+</v>
      </c>
      <c r="I21" s="5" t="str">
        <f t="shared" si="9"/>
        <v>Single</v>
      </c>
      <c r="J21" s="16" t="s">
        <v>137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762.8538042553895</v>
      </c>
      <c r="Y21" s="37">
        <v>2246.901318903383</v>
      </c>
      <c r="Z21" s="37">
        <v>4103.55665524801</v>
      </c>
      <c r="AA21" s="37">
        <v>6384.3371895246555</v>
      </c>
      <c r="AB21" s="37">
        <v>9225.670034502633</v>
      </c>
      <c r="AC21" s="37">
        <v>12414.501811533863</v>
      </c>
      <c r="AD21" s="37">
        <v>15899.124694228496</v>
      </c>
      <c r="AE21" s="37">
        <v>19444.925541702494</v>
      </c>
      <c r="AF21" s="37">
        <v>23046.772249522743</v>
      </c>
      <c r="AG21" s="37">
        <v>26472.970094526143</v>
      </c>
      <c r="AH21" s="37">
        <v>29852.477264406913</v>
      </c>
      <c r="AI21" s="37">
        <v>32972.768686494215</v>
      </c>
      <c r="AJ21" s="37">
        <v>35830.658848554376</v>
      </c>
      <c r="AK21" s="37">
        <v>38220.56154451235</v>
      </c>
      <c r="AL21" s="37">
        <v>40472.18019059626</v>
      </c>
      <c r="AM21" s="37">
        <v>42310.71067436061</v>
      </c>
      <c r="AN21" s="37">
        <v>44037.50941305935</v>
      </c>
      <c r="AO21" s="37">
        <v>45616.00715271218</v>
      </c>
      <c r="AP21" s="37">
        <v>47312.83859496409</v>
      </c>
      <c r="AQ21" s="37">
        <v>48723.40452745681</v>
      </c>
      <c r="AR21" s="37">
        <v>50185.58706952788</v>
      </c>
      <c r="AS21" s="37">
        <v>51366.86377773612</v>
      </c>
      <c r="AT21" s="37">
        <v>52382.98194670462</v>
      </c>
      <c r="AU21" s="37">
        <v>53132.932521324154</v>
      </c>
      <c r="AV21" s="37">
        <v>53903.72107098901</v>
      </c>
      <c r="AW21" s="37">
        <v>54345.36709041765</v>
      </c>
      <c r="AX21" s="37">
        <v>54640.75774369481</v>
      </c>
      <c r="AY21" s="37">
        <v>54739.680284792295</v>
      </c>
      <c r="AZ21" s="37">
        <v>54748.22201841463</v>
      </c>
      <c r="BA21" s="37">
        <v>54152.145644932745</v>
      </c>
      <c r="BB21" s="37">
        <v>53289.216533457424</v>
      </c>
      <c r="BC21" s="37">
        <v>52210.40930165688</v>
      </c>
      <c r="BD21" s="37">
        <v>50709.31243710073</v>
      </c>
      <c r="BE21" s="37">
        <v>48648.87682598188</v>
      </c>
      <c r="BF21" s="37">
        <v>46696.9295154049</v>
      </c>
      <c r="BG21" s="37">
        <v>44758.52678838308</v>
      </c>
      <c r="BH21" s="37">
        <v>42904.827630456755</v>
      </c>
      <c r="BI21" s="37">
        <v>41344.21932562068</v>
      </c>
      <c r="BJ21" s="37">
        <v>40195.25966341842</v>
      </c>
      <c r="BK21" s="37">
        <v>38936.00076896634</v>
      </c>
      <c r="BL21" s="37">
        <v>37773.741028231845</v>
      </c>
      <c r="BM21" s="37">
        <v>36347.788947658155</v>
      </c>
      <c r="BN21" s="37">
        <v>34679.82062923097</v>
      </c>
      <c r="BO21" s="37">
        <v>32695.134389070914</v>
      </c>
      <c r="BP21" s="37">
        <v>30901.13001524747</v>
      </c>
      <c r="BQ21" s="37">
        <v>28899.759902278864</v>
      </c>
      <c r="BR21" s="37">
        <v>26992.65067264141</v>
      </c>
      <c r="BS21" s="37">
        <v>25129.31219537464</v>
      </c>
      <c r="BT21" s="37">
        <v>23362.41379082208</v>
      </c>
      <c r="BU21" s="37">
        <v>21395.128085089837</v>
      </c>
      <c r="BV21" s="37">
        <v>19446.334337842298</v>
      </c>
      <c r="BW21" s="37">
        <v>17439.225078993582</v>
      </c>
      <c r="BX21" s="37">
        <v>15518.228257316508</v>
      </c>
      <c r="BY21" s="37">
        <v>13777.173165999735</v>
      </c>
      <c r="BZ21" s="37">
        <v>12299.736015954832</v>
      </c>
      <c r="CA21" s="37">
        <v>10829.286252028005</v>
      </c>
      <c r="CB21" s="37">
        <v>9497.343786325157</v>
      </c>
      <c r="CC21" s="37">
        <v>8178.284239344078</v>
      </c>
      <c r="CD21" s="37">
        <v>6850.682060868635</v>
      </c>
      <c r="CE21" s="37">
        <v>5529.850051631449</v>
      </c>
      <c r="CF21" s="37">
        <v>4584.731016665466</v>
      </c>
      <c r="CG21" s="37">
        <v>3746.2404902457424</v>
      </c>
      <c r="CH21" s="37">
        <v>3150.5853407615914</v>
      </c>
      <c r="CI21" s="37">
        <v>2685.140158761012</v>
      </c>
      <c r="CJ21" s="37">
        <v>2359.9608658671846</v>
      </c>
      <c r="CK21" s="37">
        <v>1996.6968825990796</v>
      </c>
      <c r="CL21" s="37">
        <v>1773.945672436193</v>
      </c>
      <c r="CM21" s="37">
        <v>1548.6036632913567</v>
      </c>
      <c r="CN21" s="37">
        <v>1366.5029297426975</v>
      </c>
      <c r="CO21" s="37">
        <v>1175.5404720698075</v>
      </c>
      <c r="CP21" s="37">
        <v>1017.0777383914183</v>
      </c>
      <c r="CQ21" s="37">
        <v>845.026076575397</v>
      </c>
      <c r="CR21" s="37">
        <v>701.3584946806567</v>
      </c>
      <c r="CS21" s="37">
        <v>547.8201610542341</v>
      </c>
      <c r="CT21" s="37">
        <v>272.5028596418618</v>
      </c>
      <c r="CU21" s="37">
        <v>0</v>
      </c>
      <c r="CV21" s="37">
        <v>0</v>
      </c>
      <c r="CW21" s="37">
        <v>0</v>
      </c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</row>
    <row r="22" spans="1:121" ht="12.75">
      <c r="A22" s="31">
        <f t="shared" si="4"/>
        <v>2004</v>
      </c>
      <c r="B22" s="14" t="s">
        <v>194</v>
      </c>
      <c r="C22" s="8" t="str">
        <f t="shared" si="0"/>
        <v>Benefits</v>
      </c>
      <c r="D22" s="15"/>
      <c r="E22" s="15"/>
      <c r="F22" s="15"/>
      <c r="G22" s="15"/>
      <c r="H22" s="5" t="str">
        <f t="shared" si="1"/>
        <v>-</v>
      </c>
      <c r="I22" s="5" t="str">
        <f t="shared" si="9"/>
        <v>-</v>
      </c>
      <c r="J22" s="16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</row>
    <row r="23" spans="1:121" ht="12.75">
      <c r="A23" s="31">
        <f t="shared" si="4"/>
        <v>2004</v>
      </c>
      <c r="B23" s="15" t="s">
        <v>198</v>
      </c>
      <c r="C23" s="8" t="str">
        <f t="shared" si="0"/>
        <v>Self-employment Labor Income</v>
      </c>
      <c r="D23" s="15" t="s">
        <v>158</v>
      </c>
      <c r="E23" s="15" t="s">
        <v>100</v>
      </c>
      <c r="F23" s="15" t="s">
        <v>159</v>
      </c>
      <c r="G23" s="15">
        <v>91</v>
      </c>
      <c r="H23" s="5" t="str">
        <f t="shared" si="1"/>
        <v>90+</v>
      </c>
      <c r="I23" s="5" t="str">
        <f t="shared" si="9"/>
        <v>Single</v>
      </c>
      <c r="J23" s="16" t="s">
        <v>137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669.5122588196073</v>
      </c>
      <c r="S23" s="37">
        <v>921.6816534759405</v>
      </c>
      <c r="T23" s="37">
        <v>1173.8510481322694</v>
      </c>
      <c r="U23" s="37">
        <v>1426.0204427886022</v>
      </c>
      <c r="V23" s="37">
        <v>1678.1898374449315</v>
      </c>
      <c r="W23" s="37">
        <v>1956.133618516235</v>
      </c>
      <c r="X23" s="37">
        <v>2390.288834992091</v>
      </c>
      <c r="Y23" s="37">
        <v>2886.5169139970935</v>
      </c>
      <c r="Z23" s="37">
        <v>3289.7375699683394</v>
      </c>
      <c r="AA23" s="37">
        <v>3814.223394843439</v>
      </c>
      <c r="AB23" s="37">
        <v>4532.920170821056</v>
      </c>
      <c r="AC23" s="37">
        <v>5143.227523813897</v>
      </c>
      <c r="AD23" s="37">
        <v>5721.781145057652</v>
      </c>
      <c r="AE23" s="37">
        <v>6057.873943269095</v>
      </c>
      <c r="AF23" s="37">
        <v>6630.5835443515925</v>
      </c>
      <c r="AG23" s="37">
        <v>7157.709726453117</v>
      </c>
      <c r="AH23" s="37">
        <v>7788.0721648327435</v>
      </c>
      <c r="AI23" s="37">
        <v>8433.577896023628</v>
      </c>
      <c r="AJ23" s="37">
        <v>8853.763554945119</v>
      </c>
      <c r="AK23" s="37">
        <v>9476.944403081163</v>
      </c>
      <c r="AL23" s="37">
        <v>10202.944327492929</v>
      </c>
      <c r="AM23" s="37">
        <v>11590.153633426842</v>
      </c>
      <c r="AN23" s="37">
        <v>12505.568098204656</v>
      </c>
      <c r="AO23" s="37">
        <v>12916.517738665541</v>
      </c>
      <c r="AP23" s="37">
        <v>14615.952012944013</v>
      </c>
      <c r="AQ23" s="37">
        <v>15327.575644647099</v>
      </c>
      <c r="AR23" s="37">
        <v>16282.684908709405</v>
      </c>
      <c r="AS23" s="37">
        <v>17344.139692127967</v>
      </c>
      <c r="AT23" s="37">
        <v>18295.36851791504</v>
      </c>
      <c r="AU23" s="37">
        <v>18850.61396199124</v>
      </c>
      <c r="AV23" s="37">
        <v>18663.238213506538</v>
      </c>
      <c r="AW23" s="37">
        <v>19134.298505741033</v>
      </c>
      <c r="AX23" s="37">
        <v>19854.317034721083</v>
      </c>
      <c r="AY23" s="37">
        <v>19241.158309829058</v>
      </c>
      <c r="AZ23" s="37">
        <v>19978.767042501157</v>
      </c>
      <c r="BA23" s="37">
        <v>21073.01747633821</v>
      </c>
      <c r="BB23" s="37">
        <v>21742.76262016101</v>
      </c>
      <c r="BC23" s="37">
        <v>22067.20622927208</v>
      </c>
      <c r="BD23" s="37">
        <v>22807.41730850612</v>
      </c>
      <c r="BE23" s="37">
        <v>23279.01273527166</v>
      </c>
      <c r="BF23" s="37">
        <v>23962.78521891234</v>
      </c>
      <c r="BG23" s="37">
        <v>24199.453093614655</v>
      </c>
      <c r="BH23" s="37">
        <v>24533.129396203803</v>
      </c>
      <c r="BI23" s="37">
        <v>24316.31337266232</v>
      </c>
      <c r="BJ23" s="37">
        <v>23889.3185648098</v>
      </c>
      <c r="BK23" s="37">
        <v>22660.178519753295</v>
      </c>
      <c r="BL23" s="37">
        <v>22789.96299845622</v>
      </c>
      <c r="BM23" s="37">
        <v>21926.166873975526</v>
      </c>
      <c r="BN23" s="37">
        <v>21777.683224822893</v>
      </c>
      <c r="BO23" s="37">
        <v>21510.87946037587</v>
      </c>
      <c r="BP23" s="37">
        <v>20800.296686245933</v>
      </c>
      <c r="BQ23" s="37">
        <v>20015.74619096006</v>
      </c>
      <c r="BR23" s="37">
        <v>19763.945554249873</v>
      </c>
      <c r="BS23" s="37">
        <v>19325.599143322263</v>
      </c>
      <c r="BT23" s="37">
        <v>19672.172126116246</v>
      </c>
      <c r="BU23" s="37">
        <v>18782.1624636106</v>
      </c>
      <c r="BV23" s="37">
        <v>18556.042306407533</v>
      </c>
      <c r="BW23" s="37">
        <v>18313.54597895915</v>
      </c>
      <c r="BX23" s="37">
        <v>17556.62535599956</v>
      </c>
      <c r="BY23" s="37">
        <v>16898.916062934102</v>
      </c>
      <c r="BZ23" s="37">
        <v>16144.95397403782</v>
      </c>
      <c r="CA23" s="37">
        <v>15359.865528798771</v>
      </c>
      <c r="CB23" s="37">
        <v>13736.265222580834</v>
      </c>
      <c r="CC23" s="37">
        <v>12831.300047423705</v>
      </c>
      <c r="CD23" s="37">
        <v>11672.314211349005</v>
      </c>
      <c r="CE23" s="37">
        <v>10812.610232819983</v>
      </c>
      <c r="CF23" s="37">
        <v>9648.601124871375</v>
      </c>
      <c r="CG23" s="37">
        <v>8264.84873791673</v>
      </c>
      <c r="CH23" s="37">
        <v>8030.464947416676</v>
      </c>
      <c r="CI23" s="37">
        <v>7360.443950489126</v>
      </c>
      <c r="CJ23" s="37">
        <v>7029.066590249431</v>
      </c>
      <c r="CK23" s="37">
        <v>7068.769231713432</v>
      </c>
      <c r="CL23" s="37">
        <v>6679.599308418964</v>
      </c>
      <c r="CM23" s="37">
        <v>6468.364794016882</v>
      </c>
      <c r="CN23" s="37">
        <v>5678.167040846475</v>
      </c>
      <c r="CO23" s="37">
        <v>5394.798142476024</v>
      </c>
      <c r="CP23" s="37">
        <v>5606.342619902957</v>
      </c>
      <c r="CQ23" s="37">
        <v>4825.689341605444</v>
      </c>
      <c r="CR23" s="37">
        <v>4429.056236971823</v>
      </c>
      <c r="CS23" s="37">
        <v>3306.4270061777233</v>
      </c>
      <c r="CT23" s="37">
        <v>2505.4577393475674</v>
      </c>
      <c r="CU23" s="37">
        <v>1704.4884725174163</v>
      </c>
      <c r="CV23" s="37">
        <v>903.519205687261</v>
      </c>
      <c r="CW23" s="37">
        <v>102.54993885710677</v>
      </c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</row>
    <row r="24" spans="1:121" ht="12.75">
      <c r="A24" s="14"/>
      <c r="B24" s="14"/>
      <c r="C24" s="8" t="str">
        <f t="shared" si="0"/>
        <v> --</v>
      </c>
      <c r="D24" s="15"/>
      <c r="E24" s="15"/>
      <c r="F24" s="15"/>
      <c r="G24" s="15"/>
      <c r="H24" s="5" t="str">
        <f t="shared" si="1"/>
        <v>-</v>
      </c>
      <c r="I24" s="5" t="str">
        <f t="shared" si="9"/>
        <v>-</v>
      </c>
      <c r="J24" s="16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</row>
    <row r="25" spans="1:121" ht="12.75">
      <c r="A25" s="14"/>
      <c r="B25" s="14"/>
      <c r="C25" s="8" t="str">
        <f aca="true" t="shared" si="14" ref="C25:C88">VLOOKUP(B25,VarList,2,FALSE)</f>
        <v> --</v>
      </c>
      <c r="D25" s="15"/>
      <c r="E25" s="15"/>
      <c r="F25" s="15"/>
      <c r="G25" s="15"/>
      <c r="H25" s="5" t="str">
        <f aca="true" t="shared" si="15" ref="H25:H88">VLOOKUP(G25,AgeList,2,FALSE)</f>
        <v>-</v>
      </c>
      <c r="I25" s="5" t="str">
        <f t="shared" si="9"/>
        <v>-</v>
      </c>
      <c r="J25" s="16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</row>
    <row r="26" spans="1:121" ht="12.75">
      <c r="A26" s="14"/>
      <c r="B26" s="14"/>
      <c r="C26" s="8" t="str">
        <f t="shared" si="14"/>
        <v> --</v>
      </c>
      <c r="D26" s="15"/>
      <c r="E26" s="15"/>
      <c r="F26" s="15"/>
      <c r="G26" s="15"/>
      <c r="H26" s="5" t="str">
        <f t="shared" si="15"/>
        <v>-</v>
      </c>
      <c r="I26" s="5" t="str">
        <f t="shared" si="9"/>
        <v>-</v>
      </c>
      <c r="J26" s="16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</row>
    <row r="27" spans="1:121" ht="12.75">
      <c r="A27" s="14"/>
      <c r="B27" s="14"/>
      <c r="C27" s="8" t="str">
        <f t="shared" si="14"/>
        <v> --</v>
      </c>
      <c r="D27" s="15"/>
      <c r="E27" s="15"/>
      <c r="F27" s="15"/>
      <c r="G27" s="15"/>
      <c r="H27" s="5" t="str">
        <f t="shared" si="15"/>
        <v>-</v>
      </c>
      <c r="I27" s="5" t="str">
        <f t="shared" si="9"/>
        <v>-</v>
      </c>
      <c r="J27" s="16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</row>
    <row r="28" spans="1:121" ht="12.75">
      <c r="A28" s="14"/>
      <c r="B28" s="14"/>
      <c r="C28" s="8" t="str">
        <f t="shared" si="14"/>
        <v> --</v>
      </c>
      <c r="D28" s="15"/>
      <c r="E28" s="15"/>
      <c r="F28" s="15"/>
      <c r="G28" s="15"/>
      <c r="H28" s="5" t="str">
        <f t="shared" si="15"/>
        <v>-</v>
      </c>
      <c r="I28" s="5" t="str">
        <f t="shared" si="9"/>
        <v>-</v>
      </c>
      <c r="J28" s="16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</row>
    <row r="29" spans="1:121" ht="12.75">
      <c r="A29" s="14"/>
      <c r="B29" s="14"/>
      <c r="C29" s="8" t="str">
        <f t="shared" si="14"/>
        <v> --</v>
      </c>
      <c r="D29" s="15"/>
      <c r="E29" s="15"/>
      <c r="F29" s="15"/>
      <c r="G29" s="15"/>
      <c r="H29" s="5" t="str">
        <f t="shared" si="15"/>
        <v>-</v>
      </c>
      <c r="I29" s="5" t="str">
        <f t="shared" si="9"/>
        <v>-</v>
      </c>
      <c r="J29" s="16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</row>
    <row r="30" spans="1:121" ht="12.75">
      <c r="A30" s="14"/>
      <c r="B30" s="14"/>
      <c r="C30" s="8" t="str">
        <f t="shared" si="14"/>
        <v> --</v>
      </c>
      <c r="D30" s="15"/>
      <c r="E30" s="15"/>
      <c r="F30" s="15"/>
      <c r="G30" s="15"/>
      <c r="H30" s="5" t="str">
        <f t="shared" si="15"/>
        <v>-</v>
      </c>
      <c r="I30" s="5" t="str">
        <f t="shared" si="9"/>
        <v>-</v>
      </c>
      <c r="J30" s="16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</row>
    <row r="31" spans="1:121" ht="12.75">
      <c r="A31" s="14"/>
      <c r="B31" s="14"/>
      <c r="C31" s="8" t="str">
        <f t="shared" si="14"/>
        <v> --</v>
      </c>
      <c r="D31" s="15"/>
      <c r="E31" s="15"/>
      <c r="F31" s="15"/>
      <c r="G31" s="15"/>
      <c r="H31" s="5" t="str">
        <f t="shared" si="15"/>
        <v>-</v>
      </c>
      <c r="I31" s="5" t="str">
        <f t="shared" si="9"/>
        <v>-</v>
      </c>
      <c r="J31" s="16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</row>
    <row r="32" spans="1:121" ht="12.75">
      <c r="A32" s="14"/>
      <c r="B32" s="14"/>
      <c r="C32" s="8" t="str">
        <f t="shared" si="14"/>
        <v> --</v>
      </c>
      <c r="D32" s="15"/>
      <c r="E32" s="15"/>
      <c r="F32" s="15"/>
      <c r="G32" s="15"/>
      <c r="H32" s="5" t="str">
        <f t="shared" si="15"/>
        <v>-</v>
      </c>
      <c r="I32" s="5" t="str">
        <f t="shared" si="9"/>
        <v>-</v>
      </c>
      <c r="J32" s="1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</row>
    <row r="33" spans="1:121" ht="12.75">
      <c r="A33" s="14"/>
      <c r="B33" s="14"/>
      <c r="C33" s="8" t="str">
        <f t="shared" si="14"/>
        <v> --</v>
      </c>
      <c r="D33" s="15"/>
      <c r="E33" s="15"/>
      <c r="F33" s="15"/>
      <c r="G33" s="15"/>
      <c r="H33" s="5" t="str">
        <f t="shared" si="15"/>
        <v>-</v>
      </c>
      <c r="I33" s="5" t="str">
        <f t="shared" si="9"/>
        <v>-</v>
      </c>
      <c r="J33" s="16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</row>
    <row r="34" spans="1:121" ht="12.75">
      <c r="A34" s="14"/>
      <c r="B34" s="14"/>
      <c r="C34" s="8" t="str">
        <f t="shared" si="14"/>
        <v> --</v>
      </c>
      <c r="D34" s="15"/>
      <c r="E34" s="15"/>
      <c r="F34" s="15"/>
      <c r="G34" s="15"/>
      <c r="H34" s="5" t="str">
        <f t="shared" si="15"/>
        <v>-</v>
      </c>
      <c r="I34" s="5" t="str">
        <f t="shared" si="9"/>
        <v>-</v>
      </c>
      <c r="J34" s="16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</row>
    <row r="35" spans="1:121" ht="12.75">
      <c r="A35" s="14"/>
      <c r="B35" s="14"/>
      <c r="C35" s="8" t="str">
        <f t="shared" si="14"/>
        <v> --</v>
      </c>
      <c r="D35" s="15"/>
      <c r="E35" s="15"/>
      <c r="F35" s="15"/>
      <c r="G35" s="15"/>
      <c r="H35" s="5" t="str">
        <f t="shared" si="15"/>
        <v>-</v>
      </c>
      <c r="I35" s="5" t="str">
        <f t="shared" si="9"/>
        <v>-</v>
      </c>
      <c r="J35" s="16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</row>
    <row r="36" spans="1:121" ht="12.75">
      <c r="A36" s="14"/>
      <c r="B36" s="14"/>
      <c r="C36" s="8" t="str">
        <f t="shared" si="14"/>
        <v> --</v>
      </c>
      <c r="D36" s="15"/>
      <c r="E36" s="15"/>
      <c r="F36" s="15"/>
      <c r="G36" s="15"/>
      <c r="H36" s="5" t="str">
        <f t="shared" si="15"/>
        <v>-</v>
      </c>
      <c r="I36" s="5" t="str">
        <f t="shared" si="9"/>
        <v>-</v>
      </c>
      <c r="J36" s="16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</row>
    <row r="37" spans="1:121" ht="12.75">
      <c r="A37" s="14"/>
      <c r="B37" s="14"/>
      <c r="C37" s="8" t="str">
        <f t="shared" si="14"/>
        <v> --</v>
      </c>
      <c r="D37" s="15"/>
      <c r="E37" s="15"/>
      <c r="F37" s="15"/>
      <c r="G37" s="15"/>
      <c r="H37" s="5" t="str">
        <f t="shared" si="15"/>
        <v>-</v>
      </c>
      <c r="I37" s="5" t="str">
        <f t="shared" si="9"/>
        <v>-</v>
      </c>
      <c r="J37" s="16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</row>
    <row r="38" spans="1:121" ht="12.75">
      <c r="A38" s="14"/>
      <c r="B38" s="14"/>
      <c r="C38" s="8" t="str">
        <f t="shared" si="14"/>
        <v> --</v>
      </c>
      <c r="D38" s="15"/>
      <c r="E38" s="15"/>
      <c r="F38" s="15"/>
      <c r="G38" s="15"/>
      <c r="H38" s="5" t="str">
        <f t="shared" si="15"/>
        <v>-</v>
      </c>
      <c r="I38" s="5" t="str">
        <f t="shared" si="9"/>
        <v>-</v>
      </c>
      <c r="J38" s="16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</row>
    <row r="39" spans="1:121" ht="12.75">
      <c r="A39" s="14"/>
      <c r="B39" s="14"/>
      <c r="C39" s="8" t="str">
        <f t="shared" si="14"/>
        <v> --</v>
      </c>
      <c r="D39" s="15"/>
      <c r="E39" s="15"/>
      <c r="F39" s="15"/>
      <c r="G39" s="15"/>
      <c r="H39" s="5" t="str">
        <f t="shared" si="15"/>
        <v>-</v>
      </c>
      <c r="I39" s="5" t="str">
        <f t="shared" si="9"/>
        <v>-</v>
      </c>
      <c r="J39" s="16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</row>
    <row r="40" spans="1:121" ht="12.75">
      <c r="A40" s="14"/>
      <c r="B40" s="14"/>
      <c r="C40" s="8" t="str">
        <f t="shared" si="14"/>
        <v> --</v>
      </c>
      <c r="D40" s="15"/>
      <c r="E40" s="15"/>
      <c r="F40" s="15"/>
      <c r="G40" s="15"/>
      <c r="H40" s="5" t="str">
        <f t="shared" si="15"/>
        <v>-</v>
      </c>
      <c r="I40" s="5" t="str">
        <f t="shared" si="9"/>
        <v>-</v>
      </c>
      <c r="J40" s="16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</row>
    <row r="41" spans="1:121" ht="12.75">
      <c r="A41" s="14"/>
      <c r="B41" s="14"/>
      <c r="C41" s="8" t="str">
        <f t="shared" si="14"/>
        <v> --</v>
      </c>
      <c r="D41" s="15"/>
      <c r="E41" s="15"/>
      <c r="F41" s="15"/>
      <c r="G41" s="15"/>
      <c r="H41" s="5" t="str">
        <f t="shared" si="15"/>
        <v>-</v>
      </c>
      <c r="I41" s="5" t="str">
        <f t="shared" si="9"/>
        <v>-</v>
      </c>
      <c r="J41" s="16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</row>
    <row r="42" spans="1:121" ht="12.75">
      <c r="A42" s="14"/>
      <c r="B42" s="14"/>
      <c r="C42" s="8" t="str">
        <f t="shared" si="14"/>
        <v> --</v>
      </c>
      <c r="D42" s="15"/>
      <c r="E42" s="15"/>
      <c r="F42" s="15"/>
      <c r="G42" s="15"/>
      <c r="H42" s="5" t="str">
        <f t="shared" si="15"/>
        <v>-</v>
      </c>
      <c r="I42" s="5" t="str">
        <f t="shared" si="9"/>
        <v>-</v>
      </c>
      <c r="J42" s="16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</row>
    <row r="43" spans="1:121" ht="12.75">
      <c r="A43" s="14"/>
      <c r="B43" s="14"/>
      <c r="C43" s="8" t="str">
        <f t="shared" si="14"/>
        <v> --</v>
      </c>
      <c r="D43" s="15"/>
      <c r="E43" s="15"/>
      <c r="F43" s="15"/>
      <c r="G43" s="15"/>
      <c r="H43" s="5" t="str">
        <f t="shared" si="15"/>
        <v>-</v>
      </c>
      <c r="I43" s="5" t="str">
        <f t="shared" si="9"/>
        <v>-</v>
      </c>
      <c r="J43" s="1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</row>
    <row r="44" spans="1:121" ht="12.75">
      <c r="A44" s="14"/>
      <c r="B44" s="14"/>
      <c r="C44" s="8" t="str">
        <f t="shared" si="14"/>
        <v> --</v>
      </c>
      <c r="D44" s="15"/>
      <c r="E44" s="15"/>
      <c r="F44" s="15"/>
      <c r="G44" s="15"/>
      <c r="H44" s="5" t="str">
        <f t="shared" si="15"/>
        <v>-</v>
      </c>
      <c r="I44" s="5" t="str">
        <f t="shared" si="9"/>
        <v>-</v>
      </c>
      <c r="J44" s="16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</row>
    <row r="45" spans="1:121" ht="12.75">
      <c r="A45" s="14"/>
      <c r="B45" s="14"/>
      <c r="C45" s="8" t="str">
        <f t="shared" si="14"/>
        <v> --</v>
      </c>
      <c r="D45" s="15"/>
      <c r="E45" s="15"/>
      <c r="F45" s="15"/>
      <c r="G45" s="15"/>
      <c r="H45" s="5" t="str">
        <f t="shared" si="15"/>
        <v>-</v>
      </c>
      <c r="I45" s="5" t="str">
        <f t="shared" si="9"/>
        <v>-</v>
      </c>
      <c r="J45" s="16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</row>
    <row r="46" spans="1:121" ht="12.75">
      <c r="A46" s="14"/>
      <c r="B46" s="14"/>
      <c r="C46" s="8" t="str">
        <f t="shared" si="14"/>
        <v> --</v>
      </c>
      <c r="D46" s="15"/>
      <c r="E46" s="15"/>
      <c r="F46" s="15"/>
      <c r="G46" s="15"/>
      <c r="H46" s="5" t="str">
        <f t="shared" si="15"/>
        <v>-</v>
      </c>
      <c r="I46" s="5" t="str">
        <f t="shared" si="9"/>
        <v>-</v>
      </c>
      <c r="J46" s="16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</row>
    <row r="47" spans="1:121" ht="12.75">
      <c r="A47" s="14"/>
      <c r="B47" s="14"/>
      <c r="C47" s="8" t="str">
        <f t="shared" si="14"/>
        <v> --</v>
      </c>
      <c r="D47" s="15"/>
      <c r="E47" s="15"/>
      <c r="F47" s="15"/>
      <c r="G47" s="15"/>
      <c r="H47" s="5" t="str">
        <f t="shared" si="15"/>
        <v>-</v>
      </c>
      <c r="I47" s="5" t="str">
        <f t="shared" si="9"/>
        <v>-</v>
      </c>
      <c r="J47" s="16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</row>
    <row r="48" spans="1:121" ht="12.75">
      <c r="A48" s="14"/>
      <c r="B48" s="14"/>
      <c r="C48" s="8" t="str">
        <f t="shared" si="14"/>
        <v> --</v>
      </c>
      <c r="D48" s="15"/>
      <c r="E48" s="15"/>
      <c r="F48" s="15"/>
      <c r="G48" s="15"/>
      <c r="H48" s="5" t="str">
        <f t="shared" si="15"/>
        <v>-</v>
      </c>
      <c r="I48" s="5" t="str">
        <f t="shared" si="9"/>
        <v>-</v>
      </c>
      <c r="J48" s="16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</row>
    <row r="49" spans="1:121" ht="12.75">
      <c r="A49" s="14"/>
      <c r="B49" s="14"/>
      <c r="C49" s="8" t="str">
        <f t="shared" si="14"/>
        <v> --</v>
      </c>
      <c r="D49" s="15"/>
      <c r="E49" s="15"/>
      <c r="F49" s="15"/>
      <c r="G49" s="15"/>
      <c r="H49" s="5" t="str">
        <f t="shared" si="15"/>
        <v>-</v>
      </c>
      <c r="I49" s="5" t="str">
        <f t="shared" si="9"/>
        <v>-</v>
      </c>
      <c r="J49" s="16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</row>
    <row r="50" spans="1:121" ht="12.75">
      <c r="A50" s="14"/>
      <c r="B50" s="14"/>
      <c r="C50" s="8" t="str">
        <f t="shared" si="14"/>
        <v> --</v>
      </c>
      <c r="D50" s="15"/>
      <c r="E50" s="15"/>
      <c r="F50" s="15"/>
      <c r="G50" s="15"/>
      <c r="H50" s="5" t="str">
        <f t="shared" si="15"/>
        <v>-</v>
      </c>
      <c r="I50" s="5" t="str">
        <f t="shared" si="9"/>
        <v>-</v>
      </c>
      <c r="J50" s="16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</row>
    <row r="51" spans="1:121" ht="12.75">
      <c r="A51" s="14"/>
      <c r="B51" s="14"/>
      <c r="C51" s="8" t="str">
        <f t="shared" si="14"/>
        <v> --</v>
      </c>
      <c r="D51" s="15"/>
      <c r="E51" s="15"/>
      <c r="F51" s="15"/>
      <c r="G51" s="15"/>
      <c r="H51" s="5" t="str">
        <f t="shared" si="15"/>
        <v>-</v>
      </c>
      <c r="I51" s="5" t="str">
        <f t="shared" si="9"/>
        <v>-</v>
      </c>
      <c r="J51" s="16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</row>
    <row r="52" spans="1:121" ht="12.75">
      <c r="A52" s="14"/>
      <c r="B52" s="14"/>
      <c r="C52" s="8" t="str">
        <f t="shared" si="14"/>
        <v> --</v>
      </c>
      <c r="D52" s="15"/>
      <c r="E52" s="15"/>
      <c r="F52" s="15"/>
      <c r="G52" s="15"/>
      <c r="H52" s="5" t="str">
        <f t="shared" si="15"/>
        <v>-</v>
      </c>
      <c r="I52" s="5" t="str">
        <f t="shared" si="9"/>
        <v>-</v>
      </c>
      <c r="J52" s="16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</row>
    <row r="53" spans="1:121" ht="12.75">
      <c r="A53" s="14"/>
      <c r="B53" s="14"/>
      <c r="C53" s="8" t="str">
        <f t="shared" si="14"/>
        <v> --</v>
      </c>
      <c r="D53" s="15"/>
      <c r="E53" s="15"/>
      <c r="F53" s="15"/>
      <c r="G53" s="15"/>
      <c r="H53" s="5" t="str">
        <f t="shared" si="15"/>
        <v>-</v>
      </c>
      <c r="I53" s="5" t="str">
        <f t="shared" si="9"/>
        <v>-</v>
      </c>
      <c r="J53" s="16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</row>
    <row r="54" spans="1:121" ht="12.75">
      <c r="A54" s="14"/>
      <c r="B54" s="14"/>
      <c r="C54" s="8" t="str">
        <f t="shared" si="14"/>
        <v> --</v>
      </c>
      <c r="D54" s="15"/>
      <c r="E54" s="15"/>
      <c r="F54" s="15"/>
      <c r="G54" s="15"/>
      <c r="H54" s="5" t="str">
        <f t="shared" si="15"/>
        <v>-</v>
      </c>
      <c r="I54" s="5" t="str">
        <f t="shared" si="9"/>
        <v>-</v>
      </c>
      <c r="J54" s="16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</row>
    <row r="55" spans="1:121" ht="12.75">
      <c r="A55" s="14"/>
      <c r="B55" s="14"/>
      <c r="C55" s="8" t="str">
        <f t="shared" si="14"/>
        <v> --</v>
      </c>
      <c r="D55" s="15"/>
      <c r="E55" s="15"/>
      <c r="F55" s="15"/>
      <c r="G55" s="15"/>
      <c r="H55" s="5" t="str">
        <f t="shared" si="15"/>
        <v>-</v>
      </c>
      <c r="I55" s="5" t="str">
        <f t="shared" si="9"/>
        <v>-</v>
      </c>
      <c r="J55" s="16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</row>
    <row r="56" spans="1:121" ht="12.75">
      <c r="A56" s="14"/>
      <c r="B56" s="14"/>
      <c r="C56" s="8" t="str">
        <f t="shared" si="14"/>
        <v> --</v>
      </c>
      <c r="D56" s="15"/>
      <c r="E56" s="15"/>
      <c r="F56" s="15"/>
      <c r="G56" s="15"/>
      <c r="H56" s="5" t="str">
        <f t="shared" si="15"/>
        <v>-</v>
      </c>
      <c r="I56" s="5" t="str">
        <f t="shared" si="9"/>
        <v>-</v>
      </c>
      <c r="J56" s="16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</row>
    <row r="57" spans="1:121" ht="12.75">
      <c r="A57" s="14"/>
      <c r="B57" s="14"/>
      <c r="C57" s="8" t="str">
        <f t="shared" si="14"/>
        <v> --</v>
      </c>
      <c r="D57" s="15"/>
      <c r="E57" s="15"/>
      <c r="F57" s="15"/>
      <c r="G57" s="15"/>
      <c r="H57" s="5" t="str">
        <f t="shared" si="15"/>
        <v>-</v>
      </c>
      <c r="I57" s="5" t="str">
        <f aca="true" t="shared" si="16" ref="I57:I120">VLOOKUP(G57,AgeList,3,FALSE)</f>
        <v>-</v>
      </c>
      <c r="J57" s="16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</row>
    <row r="58" spans="1:121" ht="12.75">
      <c r="A58" s="14"/>
      <c r="B58" s="14"/>
      <c r="C58" s="8" t="str">
        <f t="shared" si="14"/>
        <v> --</v>
      </c>
      <c r="D58" s="15"/>
      <c r="E58" s="15"/>
      <c r="F58" s="15"/>
      <c r="G58" s="15"/>
      <c r="H58" s="5" t="str">
        <f t="shared" si="15"/>
        <v>-</v>
      </c>
      <c r="I58" s="5" t="str">
        <f t="shared" si="16"/>
        <v>-</v>
      </c>
      <c r="J58" s="16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</row>
    <row r="59" spans="1:121" ht="12.75">
      <c r="A59" s="14"/>
      <c r="B59" s="14"/>
      <c r="C59" s="8" t="str">
        <f t="shared" si="14"/>
        <v> --</v>
      </c>
      <c r="D59" s="15"/>
      <c r="E59" s="15"/>
      <c r="F59" s="15"/>
      <c r="G59" s="15"/>
      <c r="H59" s="5" t="str">
        <f t="shared" si="15"/>
        <v>-</v>
      </c>
      <c r="I59" s="5" t="str">
        <f t="shared" si="16"/>
        <v>-</v>
      </c>
      <c r="J59" s="16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</row>
    <row r="60" spans="1:121" ht="12.75">
      <c r="A60" s="14"/>
      <c r="B60" s="14"/>
      <c r="C60" s="8" t="str">
        <f t="shared" si="14"/>
        <v> --</v>
      </c>
      <c r="D60" s="15"/>
      <c r="E60" s="15"/>
      <c r="F60" s="15"/>
      <c r="G60" s="15"/>
      <c r="H60" s="5" t="str">
        <f t="shared" si="15"/>
        <v>-</v>
      </c>
      <c r="I60" s="5" t="str">
        <f t="shared" si="16"/>
        <v>-</v>
      </c>
      <c r="J60" s="16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</row>
    <row r="61" spans="1:121" ht="12.75">
      <c r="A61" s="14"/>
      <c r="B61" s="14"/>
      <c r="C61" s="8" t="str">
        <f t="shared" si="14"/>
        <v> --</v>
      </c>
      <c r="D61" s="15"/>
      <c r="E61" s="15"/>
      <c r="F61" s="15"/>
      <c r="G61" s="15"/>
      <c r="H61" s="5" t="str">
        <f t="shared" si="15"/>
        <v>-</v>
      </c>
      <c r="I61" s="5" t="str">
        <f t="shared" si="16"/>
        <v>-</v>
      </c>
      <c r="J61" s="16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</row>
    <row r="62" spans="1:121" ht="12.75">
      <c r="A62" s="14"/>
      <c r="B62" s="14"/>
      <c r="C62" s="8" t="str">
        <f t="shared" si="14"/>
        <v> --</v>
      </c>
      <c r="D62" s="15"/>
      <c r="E62" s="15"/>
      <c r="F62" s="15"/>
      <c r="G62" s="15"/>
      <c r="H62" s="5" t="str">
        <f t="shared" si="15"/>
        <v>-</v>
      </c>
      <c r="I62" s="5" t="str">
        <f t="shared" si="16"/>
        <v>-</v>
      </c>
      <c r="J62" s="16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</row>
    <row r="63" spans="1:121" ht="12.75">
      <c r="A63" s="14"/>
      <c r="B63" s="14"/>
      <c r="C63" s="8" t="str">
        <f t="shared" si="14"/>
        <v> --</v>
      </c>
      <c r="D63" s="15"/>
      <c r="E63" s="15"/>
      <c r="F63" s="15"/>
      <c r="G63" s="15"/>
      <c r="H63" s="5" t="str">
        <f t="shared" si="15"/>
        <v>-</v>
      </c>
      <c r="I63" s="5" t="str">
        <f t="shared" si="16"/>
        <v>-</v>
      </c>
      <c r="J63" s="16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</row>
    <row r="64" spans="1:121" ht="12.75">
      <c r="A64" s="14"/>
      <c r="B64" s="14"/>
      <c r="C64" s="8" t="str">
        <f t="shared" si="14"/>
        <v> --</v>
      </c>
      <c r="D64" s="15"/>
      <c r="E64" s="15"/>
      <c r="F64" s="15"/>
      <c r="G64" s="15"/>
      <c r="H64" s="5" t="str">
        <f t="shared" si="15"/>
        <v>-</v>
      </c>
      <c r="I64" s="5" t="str">
        <f t="shared" si="16"/>
        <v>-</v>
      </c>
      <c r="J64" s="16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</row>
    <row r="65" spans="1:121" ht="12.75">
      <c r="A65" s="14"/>
      <c r="B65" s="14"/>
      <c r="C65" s="8" t="str">
        <f t="shared" si="14"/>
        <v> --</v>
      </c>
      <c r="D65" s="15"/>
      <c r="E65" s="15"/>
      <c r="F65" s="15"/>
      <c r="G65" s="15"/>
      <c r="H65" s="5" t="str">
        <f t="shared" si="15"/>
        <v>-</v>
      </c>
      <c r="I65" s="5" t="str">
        <f t="shared" si="16"/>
        <v>-</v>
      </c>
      <c r="J65" s="16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</row>
    <row r="66" spans="1:121" ht="12.75">
      <c r="A66" s="14"/>
      <c r="B66" s="14"/>
      <c r="C66" s="8" t="str">
        <f t="shared" si="14"/>
        <v> --</v>
      </c>
      <c r="D66" s="15"/>
      <c r="E66" s="15"/>
      <c r="F66" s="15"/>
      <c r="G66" s="15"/>
      <c r="H66" s="5" t="str">
        <f t="shared" si="15"/>
        <v>-</v>
      </c>
      <c r="I66" s="5" t="str">
        <f t="shared" si="16"/>
        <v>-</v>
      </c>
      <c r="J66" s="16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</row>
    <row r="67" spans="1:121" ht="12.75">
      <c r="A67" s="14"/>
      <c r="B67" s="14"/>
      <c r="C67" s="8" t="str">
        <f t="shared" si="14"/>
        <v> --</v>
      </c>
      <c r="D67" s="15"/>
      <c r="E67" s="15"/>
      <c r="F67" s="15"/>
      <c r="G67" s="15"/>
      <c r="H67" s="5" t="str">
        <f t="shared" si="15"/>
        <v>-</v>
      </c>
      <c r="I67" s="5" t="str">
        <f t="shared" si="16"/>
        <v>-</v>
      </c>
      <c r="J67" s="16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</row>
    <row r="68" spans="1:121" ht="12.75">
      <c r="A68" s="14"/>
      <c r="B68" s="14"/>
      <c r="C68" s="8" t="str">
        <f t="shared" si="14"/>
        <v> --</v>
      </c>
      <c r="D68" s="15"/>
      <c r="E68" s="15"/>
      <c r="F68" s="15"/>
      <c r="G68" s="15"/>
      <c r="H68" s="5" t="str">
        <f t="shared" si="15"/>
        <v>-</v>
      </c>
      <c r="I68" s="5" t="str">
        <f t="shared" si="16"/>
        <v>-</v>
      </c>
      <c r="J68" s="16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</row>
    <row r="69" spans="1:121" ht="12.75">
      <c r="A69" s="14"/>
      <c r="B69" s="14"/>
      <c r="C69" s="8" t="str">
        <f t="shared" si="14"/>
        <v> --</v>
      </c>
      <c r="D69" s="15"/>
      <c r="E69" s="15"/>
      <c r="F69" s="15"/>
      <c r="G69" s="15"/>
      <c r="H69" s="5" t="str">
        <f t="shared" si="15"/>
        <v>-</v>
      </c>
      <c r="I69" s="5" t="str">
        <f t="shared" si="16"/>
        <v>-</v>
      </c>
      <c r="J69" s="16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</row>
    <row r="70" spans="1:121" ht="12.75">
      <c r="A70" s="14"/>
      <c r="B70" s="14"/>
      <c r="C70" s="8" t="str">
        <f t="shared" si="14"/>
        <v> --</v>
      </c>
      <c r="D70" s="15"/>
      <c r="E70" s="15"/>
      <c r="F70" s="15"/>
      <c r="G70" s="15"/>
      <c r="H70" s="5" t="str">
        <f t="shared" si="15"/>
        <v>-</v>
      </c>
      <c r="I70" s="5" t="str">
        <f t="shared" si="16"/>
        <v>-</v>
      </c>
      <c r="J70" s="16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</row>
    <row r="71" spans="1:121" ht="12.75">
      <c r="A71" s="14"/>
      <c r="B71" s="14"/>
      <c r="C71" s="8" t="str">
        <f t="shared" si="14"/>
        <v> --</v>
      </c>
      <c r="D71" s="15"/>
      <c r="E71" s="15"/>
      <c r="F71" s="15"/>
      <c r="G71" s="15"/>
      <c r="H71" s="5" t="str">
        <f t="shared" si="15"/>
        <v>-</v>
      </c>
      <c r="I71" s="5" t="str">
        <f t="shared" si="16"/>
        <v>-</v>
      </c>
      <c r="J71" s="16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</row>
    <row r="72" spans="1:121" ht="12.75">
      <c r="A72" s="14"/>
      <c r="B72" s="14"/>
      <c r="C72" s="8" t="str">
        <f t="shared" si="14"/>
        <v> --</v>
      </c>
      <c r="D72" s="15"/>
      <c r="E72" s="15"/>
      <c r="F72" s="15"/>
      <c r="G72" s="15"/>
      <c r="H72" s="5" t="str">
        <f t="shared" si="15"/>
        <v>-</v>
      </c>
      <c r="I72" s="5" t="str">
        <f t="shared" si="16"/>
        <v>-</v>
      </c>
      <c r="J72" s="16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</row>
    <row r="73" spans="1:121" ht="12.75">
      <c r="A73" s="14"/>
      <c r="B73" s="14"/>
      <c r="C73" s="8" t="str">
        <f t="shared" si="14"/>
        <v> --</v>
      </c>
      <c r="D73" s="15"/>
      <c r="E73" s="15"/>
      <c r="F73" s="15"/>
      <c r="G73" s="15"/>
      <c r="H73" s="5" t="str">
        <f t="shared" si="15"/>
        <v>-</v>
      </c>
      <c r="I73" s="5" t="str">
        <f t="shared" si="16"/>
        <v>-</v>
      </c>
      <c r="J73" s="16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</row>
    <row r="74" spans="1:121" ht="12.75">
      <c r="A74" s="14"/>
      <c r="B74" s="14"/>
      <c r="C74" s="8" t="str">
        <f t="shared" si="14"/>
        <v> --</v>
      </c>
      <c r="D74" s="15"/>
      <c r="E74" s="15"/>
      <c r="F74" s="15"/>
      <c r="G74" s="15"/>
      <c r="H74" s="5" t="str">
        <f t="shared" si="15"/>
        <v>-</v>
      </c>
      <c r="I74" s="5" t="str">
        <f t="shared" si="16"/>
        <v>-</v>
      </c>
      <c r="J74" s="16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</row>
    <row r="75" spans="1:121" ht="12.75">
      <c r="A75" s="14"/>
      <c r="B75" s="14"/>
      <c r="C75" s="8" t="str">
        <f t="shared" si="14"/>
        <v> --</v>
      </c>
      <c r="D75" s="15"/>
      <c r="E75" s="15"/>
      <c r="F75" s="15"/>
      <c r="G75" s="15"/>
      <c r="H75" s="5" t="str">
        <f t="shared" si="15"/>
        <v>-</v>
      </c>
      <c r="I75" s="5" t="str">
        <f t="shared" si="16"/>
        <v>-</v>
      </c>
      <c r="J75" s="16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</row>
    <row r="76" spans="1:121" ht="12.75">
      <c r="A76" s="14"/>
      <c r="B76" s="14"/>
      <c r="C76" s="8" t="str">
        <f t="shared" si="14"/>
        <v> --</v>
      </c>
      <c r="D76" s="15"/>
      <c r="E76" s="15"/>
      <c r="F76" s="15"/>
      <c r="G76" s="15"/>
      <c r="H76" s="5" t="str">
        <f t="shared" si="15"/>
        <v>-</v>
      </c>
      <c r="I76" s="5" t="str">
        <f t="shared" si="16"/>
        <v>-</v>
      </c>
      <c r="J76" s="16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</row>
    <row r="77" spans="1:121" ht="12.75">
      <c r="A77" s="14"/>
      <c r="B77" s="14"/>
      <c r="C77" s="8" t="str">
        <f t="shared" si="14"/>
        <v> --</v>
      </c>
      <c r="D77" s="15"/>
      <c r="E77" s="15"/>
      <c r="F77" s="15"/>
      <c r="G77" s="15"/>
      <c r="H77" s="5" t="str">
        <f t="shared" si="15"/>
        <v>-</v>
      </c>
      <c r="I77" s="5" t="str">
        <f t="shared" si="16"/>
        <v>-</v>
      </c>
      <c r="J77" s="16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</row>
    <row r="78" spans="1:121" ht="12.75">
      <c r="A78" s="14"/>
      <c r="B78" s="14"/>
      <c r="C78" s="8" t="str">
        <f t="shared" si="14"/>
        <v> --</v>
      </c>
      <c r="D78" s="15"/>
      <c r="E78" s="15"/>
      <c r="F78" s="15"/>
      <c r="G78" s="15"/>
      <c r="H78" s="5" t="str">
        <f t="shared" si="15"/>
        <v>-</v>
      </c>
      <c r="I78" s="5" t="str">
        <f t="shared" si="16"/>
        <v>-</v>
      </c>
      <c r="J78" s="16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</row>
    <row r="79" spans="1:121" ht="12.75">
      <c r="A79" s="14"/>
      <c r="B79" s="14"/>
      <c r="C79" s="8" t="str">
        <f t="shared" si="14"/>
        <v> --</v>
      </c>
      <c r="D79" s="15"/>
      <c r="E79" s="15"/>
      <c r="F79" s="15"/>
      <c r="G79" s="15"/>
      <c r="H79" s="5" t="str">
        <f t="shared" si="15"/>
        <v>-</v>
      </c>
      <c r="I79" s="5" t="str">
        <f t="shared" si="16"/>
        <v>-</v>
      </c>
      <c r="J79" s="16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</row>
    <row r="80" spans="1:121" ht="12.75">
      <c r="A80" s="14"/>
      <c r="B80" s="14"/>
      <c r="C80" s="8" t="str">
        <f t="shared" si="14"/>
        <v> --</v>
      </c>
      <c r="D80" s="15"/>
      <c r="E80" s="15"/>
      <c r="F80" s="15"/>
      <c r="G80" s="15"/>
      <c r="H80" s="5" t="str">
        <f t="shared" si="15"/>
        <v>-</v>
      </c>
      <c r="I80" s="5" t="str">
        <f t="shared" si="16"/>
        <v>-</v>
      </c>
      <c r="J80" s="16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</row>
    <row r="81" spans="1:121" ht="12.75">
      <c r="A81" s="14"/>
      <c r="B81" s="14"/>
      <c r="C81" s="8" t="str">
        <f t="shared" si="14"/>
        <v> --</v>
      </c>
      <c r="D81" s="15"/>
      <c r="E81" s="15"/>
      <c r="F81" s="15"/>
      <c r="G81" s="15"/>
      <c r="H81" s="5" t="str">
        <f t="shared" si="15"/>
        <v>-</v>
      </c>
      <c r="I81" s="5" t="str">
        <f t="shared" si="16"/>
        <v>-</v>
      </c>
      <c r="J81" s="16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</row>
    <row r="82" spans="1:121" ht="12.75">
      <c r="A82" s="14"/>
      <c r="B82" s="14"/>
      <c r="C82" s="8" t="str">
        <f t="shared" si="14"/>
        <v> --</v>
      </c>
      <c r="D82" s="15"/>
      <c r="E82" s="15"/>
      <c r="F82" s="15"/>
      <c r="G82" s="15"/>
      <c r="H82" s="5" t="str">
        <f t="shared" si="15"/>
        <v>-</v>
      </c>
      <c r="I82" s="5" t="str">
        <f t="shared" si="16"/>
        <v>-</v>
      </c>
      <c r="J82" s="16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</row>
    <row r="83" spans="1:121" ht="12.75">
      <c r="A83" s="14"/>
      <c r="B83" s="14"/>
      <c r="C83" s="8" t="str">
        <f t="shared" si="14"/>
        <v> --</v>
      </c>
      <c r="D83" s="15"/>
      <c r="E83" s="15"/>
      <c r="F83" s="15"/>
      <c r="G83" s="15"/>
      <c r="H83" s="5" t="str">
        <f t="shared" si="15"/>
        <v>-</v>
      </c>
      <c r="I83" s="5" t="str">
        <f t="shared" si="16"/>
        <v>-</v>
      </c>
      <c r="J83" s="16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</row>
    <row r="84" spans="1:121" ht="12.75">
      <c r="A84" s="14"/>
      <c r="B84" s="14"/>
      <c r="C84" s="8" t="str">
        <f t="shared" si="14"/>
        <v> --</v>
      </c>
      <c r="D84" s="15"/>
      <c r="E84" s="15"/>
      <c r="F84" s="15"/>
      <c r="G84" s="15"/>
      <c r="H84" s="5" t="str">
        <f t="shared" si="15"/>
        <v>-</v>
      </c>
      <c r="I84" s="5" t="str">
        <f t="shared" si="16"/>
        <v>-</v>
      </c>
      <c r="J84" s="16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</row>
    <row r="85" spans="1:121" ht="12.75">
      <c r="A85" s="14"/>
      <c r="B85" s="14"/>
      <c r="C85" s="8" t="str">
        <f t="shared" si="14"/>
        <v> --</v>
      </c>
      <c r="D85" s="15"/>
      <c r="E85" s="15"/>
      <c r="F85" s="15"/>
      <c r="G85" s="15"/>
      <c r="H85" s="5" t="str">
        <f t="shared" si="15"/>
        <v>-</v>
      </c>
      <c r="I85" s="5" t="str">
        <f t="shared" si="16"/>
        <v>-</v>
      </c>
      <c r="J85" s="16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</row>
    <row r="86" spans="1:121" ht="12.75">
      <c r="A86" s="14"/>
      <c r="B86" s="14"/>
      <c r="C86" s="8" t="str">
        <f t="shared" si="14"/>
        <v> --</v>
      </c>
      <c r="D86" s="15"/>
      <c r="E86" s="15"/>
      <c r="F86" s="15"/>
      <c r="G86" s="15"/>
      <c r="H86" s="5" t="str">
        <f t="shared" si="15"/>
        <v>-</v>
      </c>
      <c r="I86" s="5" t="str">
        <f t="shared" si="16"/>
        <v>-</v>
      </c>
      <c r="J86" s="16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</row>
    <row r="87" spans="1:121" ht="12.75">
      <c r="A87" s="14"/>
      <c r="B87" s="14"/>
      <c r="C87" s="8" t="str">
        <f t="shared" si="14"/>
        <v> --</v>
      </c>
      <c r="D87" s="15"/>
      <c r="E87" s="15"/>
      <c r="F87" s="15"/>
      <c r="G87" s="15"/>
      <c r="H87" s="5" t="str">
        <f t="shared" si="15"/>
        <v>-</v>
      </c>
      <c r="I87" s="5" t="str">
        <f t="shared" si="16"/>
        <v>-</v>
      </c>
      <c r="J87" s="16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</row>
    <row r="88" spans="1:121" ht="12.75">
      <c r="A88" s="14"/>
      <c r="B88" s="14"/>
      <c r="C88" s="8" t="str">
        <f t="shared" si="14"/>
        <v> --</v>
      </c>
      <c r="D88" s="15"/>
      <c r="E88" s="15"/>
      <c r="F88" s="15"/>
      <c r="G88" s="15"/>
      <c r="H88" s="5" t="str">
        <f t="shared" si="15"/>
        <v>-</v>
      </c>
      <c r="I88" s="5" t="str">
        <f t="shared" si="16"/>
        <v>-</v>
      </c>
      <c r="J88" s="16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</row>
    <row r="89" spans="1:121" ht="12.75">
      <c r="A89" s="14"/>
      <c r="B89" s="14"/>
      <c r="C89" s="8" t="str">
        <f aca="true" t="shared" si="17" ref="C89:C152">VLOOKUP(B89,VarList,2,FALSE)</f>
        <v> --</v>
      </c>
      <c r="D89" s="15"/>
      <c r="E89" s="15"/>
      <c r="F89" s="15"/>
      <c r="G89" s="15"/>
      <c r="H89" s="5" t="str">
        <f aca="true" t="shared" si="18" ref="H89:H152">VLOOKUP(G89,AgeList,2,FALSE)</f>
        <v>-</v>
      </c>
      <c r="I89" s="5" t="str">
        <f t="shared" si="16"/>
        <v>-</v>
      </c>
      <c r="J89" s="16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</row>
    <row r="90" spans="1:121" ht="12.75">
      <c r="A90" s="14"/>
      <c r="B90" s="14"/>
      <c r="C90" s="8" t="str">
        <f t="shared" si="17"/>
        <v> --</v>
      </c>
      <c r="D90" s="15"/>
      <c r="E90" s="15"/>
      <c r="F90" s="15"/>
      <c r="G90" s="15"/>
      <c r="H90" s="5" t="str">
        <f t="shared" si="18"/>
        <v>-</v>
      </c>
      <c r="I90" s="5" t="str">
        <f t="shared" si="16"/>
        <v>-</v>
      </c>
      <c r="J90" s="16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</row>
    <row r="91" spans="1:121" ht="12.75">
      <c r="A91" s="14"/>
      <c r="B91" s="14"/>
      <c r="C91" s="8" t="str">
        <f t="shared" si="17"/>
        <v> --</v>
      </c>
      <c r="D91" s="15"/>
      <c r="E91" s="15"/>
      <c r="F91" s="15"/>
      <c r="G91" s="15"/>
      <c r="H91" s="5" t="str">
        <f t="shared" si="18"/>
        <v>-</v>
      </c>
      <c r="I91" s="5" t="str">
        <f t="shared" si="16"/>
        <v>-</v>
      </c>
      <c r="J91" s="16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</row>
    <row r="92" spans="1:121" ht="12.75">
      <c r="A92" s="14"/>
      <c r="B92" s="14"/>
      <c r="C92" s="8" t="str">
        <f t="shared" si="17"/>
        <v> --</v>
      </c>
      <c r="D92" s="15"/>
      <c r="E92" s="15"/>
      <c r="F92" s="15"/>
      <c r="G92" s="15"/>
      <c r="H92" s="5" t="str">
        <f t="shared" si="18"/>
        <v>-</v>
      </c>
      <c r="I92" s="5" t="str">
        <f t="shared" si="16"/>
        <v>-</v>
      </c>
      <c r="J92" s="16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</row>
    <row r="93" spans="1:121" ht="12.75">
      <c r="A93" s="14"/>
      <c r="B93" s="14"/>
      <c r="C93" s="8" t="str">
        <f t="shared" si="17"/>
        <v> --</v>
      </c>
      <c r="D93" s="15"/>
      <c r="E93" s="15"/>
      <c r="F93" s="15"/>
      <c r="G93" s="15"/>
      <c r="H93" s="5" t="str">
        <f t="shared" si="18"/>
        <v>-</v>
      </c>
      <c r="I93" s="5" t="str">
        <f t="shared" si="16"/>
        <v>-</v>
      </c>
      <c r="J93" s="16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</row>
    <row r="94" spans="1:121" ht="12.75">
      <c r="A94" s="14"/>
      <c r="B94" s="14"/>
      <c r="C94" s="8" t="str">
        <f t="shared" si="17"/>
        <v> --</v>
      </c>
      <c r="D94" s="15"/>
      <c r="E94" s="15"/>
      <c r="F94" s="15"/>
      <c r="G94" s="15"/>
      <c r="H94" s="5" t="str">
        <f t="shared" si="18"/>
        <v>-</v>
      </c>
      <c r="I94" s="5" t="str">
        <f t="shared" si="16"/>
        <v>-</v>
      </c>
      <c r="J94" s="16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</row>
    <row r="95" spans="1:121" ht="12.75">
      <c r="A95" s="14"/>
      <c r="B95" s="14"/>
      <c r="C95" s="8" t="str">
        <f t="shared" si="17"/>
        <v> --</v>
      </c>
      <c r="D95" s="15"/>
      <c r="E95" s="15"/>
      <c r="F95" s="15"/>
      <c r="G95" s="15"/>
      <c r="H95" s="5" t="str">
        <f t="shared" si="18"/>
        <v>-</v>
      </c>
      <c r="I95" s="5" t="str">
        <f t="shared" si="16"/>
        <v>-</v>
      </c>
      <c r="J95" s="16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</row>
    <row r="96" spans="1:121" ht="12.75">
      <c r="A96" s="14"/>
      <c r="B96" s="14"/>
      <c r="C96" s="8" t="str">
        <f t="shared" si="17"/>
        <v> --</v>
      </c>
      <c r="D96" s="15"/>
      <c r="E96" s="15"/>
      <c r="F96" s="15"/>
      <c r="G96" s="15"/>
      <c r="H96" s="5" t="str">
        <f t="shared" si="18"/>
        <v>-</v>
      </c>
      <c r="I96" s="5" t="str">
        <f t="shared" si="16"/>
        <v>-</v>
      </c>
      <c r="J96" s="16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</row>
    <row r="97" spans="1:121" ht="12.75">
      <c r="A97" s="14"/>
      <c r="B97" s="14"/>
      <c r="C97" s="8" t="str">
        <f t="shared" si="17"/>
        <v> --</v>
      </c>
      <c r="D97" s="15"/>
      <c r="E97" s="15"/>
      <c r="F97" s="15"/>
      <c r="G97" s="15"/>
      <c r="H97" s="5" t="str">
        <f t="shared" si="18"/>
        <v>-</v>
      </c>
      <c r="I97" s="5" t="str">
        <f t="shared" si="16"/>
        <v>-</v>
      </c>
      <c r="J97" s="16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</row>
    <row r="98" spans="1:121" ht="12.75">
      <c r="A98" s="14"/>
      <c r="B98" s="14"/>
      <c r="C98" s="8" t="str">
        <f t="shared" si="17"/>
        <v> --</v>
      </c>
      <c r="D98" s="15"/>
      <c r="E98" s="15"/>
      <c r="F98" s="15"/>
      <c r="G98" s="15"/>
      <c r="H98" s="5" t="str">
        <f t="shared" si="18"/>
        <v>-</v>
      </c>
      <c r="I98" s="5" t="str">
        <f t="shared" si="16"/>
        <v>-</v>
      </c>
      <c r="J98" s="16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</row>
    <row r="99" spans="1:121" ht="12.75">
      <c r="A99" s="14"/>
      <c r="B99" s="14"/>
      <c r="C99" s="8" t="str">
        <f t="shared" si="17"/>
        <v> --</v>
      </c>
      <c r="D99" s="15"/>
      <c r="E99" s="15"/>
      <c r="F99" s="15"/>
      <c r="G99" s="15"/>
      <c r="H99" s="5" t="str">
        <f t="shared" si="18"/>
        <v>-</v>
      </c>
      <c r="I99" s="5" t="str">
        <f t="shared" si="16"/>
        <v>-</v>
      </c>
      <c r="J99" s="16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</row>
    <row r="100" spans="1:121" ht="12.75">
      <c r="A100" s="14"/>
      <c r="B100" s="14"/>
      <c r="C100" s="8" t="str">
        <f t="shared" si="17"/>
        <v> --</v>
      </c>
      <c r="D100" s="15"/>
      <c r="E100" s="15"/>
      <c r="F100" s="15"/>
      <c r="G100" s="15"/>
      <c r="H100" s="5" t="str">
        <f t="shared" si="18"/>
        <v>-</v>
      </c>
      <c r="I100" s="5" t="str">
        <f t="shared" si="16"/>
        <v>-</v>
      </c>
      <c r="J100" s="16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</row>
    <row r="101" spans="1:121" ht="12.75">
      <c r="A101" s="14"/>
      <c r="B101" s="14"/>
      <c r="C101" s="8" t="str">
        <f t="shared" si="17"/>
        <v> --</v>
      </c>
      <c r="D101" s="15"/>
      <c r="E101" s="15"/>
      <c r="F101" s="15"/>
      <c r="G101" s="15"/>
      <c r="H101" s="5" t="str">
        <f t="shared" si="18"/>
        <v>-</v>
      </c>
      <c r="I101" s="5" t="str">
        <f t="shared" si="16"/>
        <v>-</v>
      </c>
      <c r="J101" s="16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</row>
    <row r="102" spans="1:121" ht="12.75">
      <c r="A102" s="14"/>
      <c r="B102" s="14"/>
      <c r="C102" s="8" t="str">
        <f t="shared" si="17"/>
        <v> --</v>
      </c>
      <c r="D102" s="15"/>
      <c r="E102" s="15"/>
      <c r="F102" s="15"/>
      <c r="G102" s="15"/>
      <c r="H102" s="5" t="str">
        <f t="shared" si="18"/>
        <v>-</v>
      </c>
      <c r="I102" s="5" t="str">
        <f t="shared" si="16"/>
        <v>-</v>
      </c>
      <c r="J102" s="16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</row>
    <row r="103" spans="1:121" ht="12.75">
      <c r="A103" s="14"/>
      <c r="B103" s="14"/>
      <c r="C103" s="8" t="str">
        <f t="shared" si="17"/>
        <v> --</v>
      </c>
      <c r="D103" s="15"/>
      <c r="E103" s="15"/>
      <c r="F103" s="15"/>
      <c r="G103" s="15"/>
      <c r="H103" s="5" t="str">
        <f t="shared" si="18"/>
        <v>-</v>
      </c>
      <c r="I103" s="5" t="str">
        <f t="shared" si="16"/>
        <v>-</v>
      </c>
      <c r="J103" s="16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</row>
    <row r="104" spans="1:121" ht="12.75">
      <c r="A104" s="14"/>
      <c r="B104" s="14"/>
      <c r="C104" s="8" t="str">
        <f t="shared" si="17"/>
        <v> --</v>
      </c>
      <c r="D104" s="15"/>
      <c r="E104" s="15"/>
      <c r="F104" s="15"/>
      <c r="G104" s="15"/>
      <c r="H104" s="5" t="str">
        <f t="shared" si="18"/>
        <v>-</v>
      </c>
      <c r="I104" s="5" t="str">
        <f t="shared" si="16"/>
        <v>-</v>
      </c>
      <c r="J104" s="16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</row>
    <row r="105" spans="1:121" ht="12.75">
      <c r="A105" s="14"/>
      <c r="B105" s="14"/>
      <c r="C105" s="8" t="str">
        <f t="shared" si="17"/>
        <v> --</v>
      </c>
      <c r="D105" s="15"/>
      <c r="E105" s="15"/>
      <c r="F105" s="15"/>
      <c r="G105" s="15"/>
      <c r="H105" s="5" t="str">
        <f t="shared" si="18"/>
        <v>-</v>
      </c>
      <c r="I105" s="5" t="str">
        <f t="shared" si="16"/>
        <v>-</v>
      </c>
      <c r="J105" s="16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</row>
    <row r="106" spans="1:121" ht="12.75">
      <c r="A106" s="14"/>
      <c r="B106" s="14"/>
      <c r="C106" s="8" t="str">
        <f t="shared" si="17"/>
        <v> --</v>
      </c>
      <c r="D106" s="15"/>
      <c r="E106" s="15"/>
      <c r="F106" s="15"/>
      <c r="G106" s="15"/>
      <c r="H106" s="5" t="str">
        <f t="shared" si="18"/>
        <v>-</v>
      </c>
      <c r="I106" s="5" t="str">
        <f t="shared" si="16"/>
        <v>-</v>
      </c>
      <c r="J106" s="16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</row>
    <row r="107" spans="1:121" ht="12.75">
      <c r="A107" s="14"/>
      <c r="B107" s="14"/>
      <c r="C107" s="8" t="str">
        <f t="shared" si="17"/>
        <v> --</v>
      </c>
      <c r="D107" s="15"/>
      <c r="E107" s="15"/>
      <c r="F107" s="15"/>
      <c r="G107" s="15"/>
      <c r="H107" s="5" t="str">
        <f t="shared" si="18"/>
        <v>-</v>
      </c>
      <c r="I107" s="5" t="str">
        <f t="shared" si="16"/>
        <v>-</v>
      </c>
      <c r="J107" s="16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</row>
    <row r="108" spans="1:121" ht="12.75">
      <c r="A108" s="14"/>
      <c r="B108" s="14"/>
      <c r="C108" s="8" t="str">
        <f t="shared" si="17"/>
        <v> --</v>
      </c>
      <c r="D108" s="15"/>
      <c r="E108" s="15"/>
      <c r="F108" s="15"/>
      <c r="G108" s="15"/>
      <c r="H108" s="5" t="str">
        <f t="shared" si="18"/>
        <v>-</v>
      </c>
      <c r="I108" s="5" t="str">
        <f t="shared" si="16"/>
        <v>-</v>
      </c>
      <c r="J108" s="16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</row>
    <row r="109" spans="1:121" ht="12.75">
      <c r="A109" s="14"/>
      <c r="B109" s="14"/>
      <c r="C109" s="8" t="str">
        <f t="shared" si="17"/>
        <v> --</v>
      </c>
      <c r="D109" s="15"/>
      <c r="E109" s="15"/>
      <c r="F109" s="15"/>
      <c r="G109" s="15"/>
      <c r="H109" s="5" t="str">
        <f t="shared" si="18"/>
        <v>-</v>
      </c>
      <c r="I109" s="5" t="str">
        <f t="shared" si="16"/>
        <v>-</v>
      </c>
      <c r="J109" s="16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</row>
    <row r="110" spans="1:121" ht="12.75">
      <c r="A110" s="14"/>
      <c r="B110" s="14"/>
      <c r="C110" s="8" t="str">
        <f t="shared" si="17"/>
        <v> --</v>
      </c>
      <c r="D110" s="15"/>
      <c r="E110" s="15"/>
      <c r="F110" s="15"/>
      <c r="G110" s="15"/>
      <c r="H110" s="5" t="str">
        <f t="shared" si="18"/>
        <v>-</v>
      </c>
      <c r="I110" s="5" t="str">
        <f t="shared" si="16"/>
        <v>-</v>
      </c>
      <c r="J110" s="16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</row>
    <row r="111" spans="1:121" ht="12.75">
      <c r="A111" s="14"/>
      <c r="B111" s="14"/>
      <c r="C111" s="8" t="str">
        <f t="shared" si="17"/>
        <v> --</v>
      </c>
      <c r="D111" s="15"/>
      <c r="E111" s="15"/>
      <c r="F111" s="15"/>
      <c r="G111" s="15"/>
      <c r="H111" s="5" t="str">
        <f t="shared" si="18"/>
        <v>-</v>
      </c>
      <c r="I111" s="5" t="str">
        <f t="shared" si="16"/>
        <v>-</v>
      </c>
      <c r="J111" s="16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</row>
    <row r="112" spans="1:121" ht="12.75">
      <c r="A112" s="14"/>
      <c r="B112" s="14"/>
      <c r="C112" s="8" t="str">
        <f t="shared" si="17"/>
        <v> --</v>
      </c>
      <c r="D112" s="15"/>
      <c r="E112" s="15"/>
      <c r="F112" s="15"/>
      <c r="G112" s="15"/>
      <c r="H112" s="5" t="str">
        <f t="shared" si="18"/>
        <v>-</v>
      </c>
      <c r="I112" s="5" t="str">
        <f t="shared" si="16"/>
        <v>-</v>
      </c>
      <c r="J112" s="16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</row>
    <row r="113" spans="1:121" ht="12.75">
      <c r="A113" s="14"/>
      <c r="B113" s="14"/>
      <c r="C113" s="8" t="str">
        <f t="shared" si="17"/>
        <v> --</v>
      </c>
      <c r="D113" s="15"/>
      <c r="E113" s="15"/>
      <c r="F113" s="15"/>
      <c r="G113" s="15"/>
      <c r="H113" s="5" t="str">
        <f t="shared" si="18"/>
        <v>-</v>
      </c>
      <c r="I113" s="5" t="str">
        <f t="shared" si="16"/>
        <v>-</v>
      </c>
      <c r="J113" s="16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</row>
    <row r="114" spans="1:121" ht="12.75">
      <c r="A114" s="14"/>
      <c r="B114" s="14"/>
      <c r="C114" s="8" t="str">
        <f t="shared" si="17"/>
        <v> --</v>
      </c>
      <c r="D114" s="15"/>
      <c r="E114" s="15"/>
      <c r="F114" s="15"/>
      <c r="G114" s="15"/>
      <c r="H114" s="5" t="str">
        <f t="shared" si="18"/>
        <v>-</v>
      </c>
      <c r="I114" s="5" t="str">
        <f t="shared" si="16"/>
        <v>-</v>
      </c>
      <c r="J114" s="16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</row>
    <row r="115" spans="1:121" ht="12.75">
      <c r="A115" s="14"/>
      <c r="B115" s="14"/>
      <c r="C115" s="8" t="str">
        <f t="shared" si="17"/>
        <v> --</v>
      </c>
      <c r="D115" s="15"/>
      <c r="E115" s="15"/>
      <c r="F115" s="15"/>
      <c r="G115" s="15"/>
      <c r="H115" s="5" t="str">
        <f t="shared" si="18"/>
        <v>-</v>
      </c>
      <c r="I115" s="5" t="str">
        <f t="shared" si="16"/>
        <v>-</v>
      </c>
      <c r="J115" s="16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</row>
    <row r="116" spans="1:121" ht="12.75">
      <c r="A116" s="14"/>
      <c r="B116" s="14"/>
      <c r="C116" s="8" t="str">
        <f t="shared" si="17"/>
        <v> --</v>
      </c>
      <c r="D116" s="15"/>
      <c r="E116" s="15"/>
      <c r="F116" s="15"/>
      <c r="G116" s="15"/>
      <c r="H116" s="5" t="str">
        <f t="shared" si="18"/>
        <v>-</v>
      </c>
      <c r="I116" s="5" t="str">
        <f t="shared" si="16"/>
        <v>-</v>
      </c>
      <c r="J116" s="16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</row>
    <row r="117" spans="1:121" ht="12.75">
      <c r="A117" s="14"/>
      <c r="B117" s="14"/>
      <c r="C117" s="8" t="str">
        <f t="shared" si="17"/>
        <v> --</v>
      </c>
      <c r="D117" s="15"/>
      <c r="E117" s="15"/>
      <c r="F117" s="15"/>
      <c r="G117" s="15"/>
      <c r="H117" s="5" t="str">
        <f t="shared" si="18"/>
        <v>-</v>
      </c>
      <c r="I117" s="5" t="str">
        <f t="shared" si="16"/>
        <v>-</v>
      </c>
      <c r="J117" s="16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</row>
    <row r="118" spans="1:121" ht="12.75">
      <c r="A118" s="14"/>
      <c r="B118" s="14"/>
      <c r="C118" s="8" t="str">
        <f t="shared" si="17"/>
        <v> --</v>
      </c>
      <c r="D118" s="15"/>
      <c r="E118" s="15"/>
      <c r="F118" s="15"/>
      <c r="G118" s="15"/>
      <c r="H118" s="5" t="str">
        <f t="shared" si="18"/>
        <v>-</v>
      </c>
      <c r="I118" s="5" t="str">
        <f t="shared" si="16"/>
        <v>-</v>
      </c>
      <c r="J118" s="16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</row>
    <row r="119" spans="1:121" ht="12.75">
      <c r="A119" s="14"/>
      <c r="B119" s="14"/>
      <c r="C119" s="8" t="str">
        <f t="shared" si="17"/>
        <v> --</v>
      </c>
      <c r="D119" s="15"/>
      <c r="E119" s="15"/>
      <c r="F119" s="15"/>
      <c r="G119" s="15"/>
      <c r="H119" s="5" t="str">
        <f t="shared" si="18"/>
        <v>-</v>
      </c>
      <c r="I119" s="5" t="str">
        <f t="shared" si="16"/>
        <v>-</v>
      </c>
      <c r="J119" s="16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</row>
    <row r="120" spans="1:121" ht="12.75">
      <c r="A120" s="14"/>
      <c r="B120" s="14"/>
      <c r="C120" s="8" t="str">
        <f t="shared" si="17"/>
        <v> --</v>
      </c>
      <c r="D120" s="15"/>
      <c r="E120" s="15"/>
      <c r="F120" s="15"/>
      <c r="G120" s="15"/>
      <c r="H120" s="5" t="str">
        <f t="shared" si="18"/>
        <v>-</v>
      </c>
      <c r="I120" s="5" t="str">
        <f t="shared" si="16"/>
        <v>-</v>
      </c>
      <c r="J120" s="16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</row>
    <row r="121" spans="1:121" ht="12.75">
      <c r="A121" s="14"/>
      <c r="B121" s="14"/>
      <c r="C121" s="8" t="str">
        <f t="shared" si="17"/>
        <v> --</v>
      </c>
      <c r="D121" s="15"/>
      <c r="E121" s="15"/>
      <c r="F121" s="15"/>
      <c r="G121" s="15"/>
      <c r="H121" s="5" t="str">
        <f t="shared" si="18"/>
        <v>-</v>
      </c>
      <c r="I121" s="5" t="str">
        <f aca="true" t="shared" si="19" ref="I121:I184">VLOOKUP(G121,AgeList,3,FALSE)</f>
        <v>-</v>
      </c>
      <c r="J121" s="16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</row>
    <row r="122" spans="1:121" ht="12.75">
      <c r="A122" s="14"/>
      <c r="B122" s="14"/>
      <c r="C122" s="8" t="str">
        <f t="shared" si="17"/>
        <v> --</v>
      </c>
      <c r="D122" s="15"/>
      <c r="E122" s="15"/>
      <c r="F122" s="15"/>
      <c r="G122" s="15"/>
      <c r="H122" s="5" t="str">
        <f t="shared" si="18"/>
        <v>-</v>
      </c>
      <c r="I122" s="5" t="str">
        <f t="shared" si="19"/>
        <v>-</v>
      </c>
      <c r="J122" s="16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</row>
    <row r="123" spans="1:121" ht="12.75">
      <c r="A123" s="14"/>
      <c r="B123" s="14"/>
      <c r="C123" s="8" t="str">
        <f t="shared" si="17"/>
        <v> --</v>
      </c>
      <c r="D123" s="15"/>
      <c r="E123" s="15"/>
      <c r="F123" s="15"/>
      <c r="G123" s="15"/>
      <c r="H123" s="5" t="str">
        <f t="shared" si="18"/>
        <v>-</v>
      </c>
      <c r="I123" s="5" t="str">
        <f t="shared" si="19"/>
        <v>-</v>
      </c>
      <c r="J123" s="16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</row>
    <row r="124" spans="1:121" ht="12.75">
      <c r="A124" s="14"/>
      <c r="B124" s="14"/>
      <c r="C124" s="8" t="str">
        <f t="shared" si="17"/>
        <v> --</v>
      </c>
      <c r="D124" s="15"/>
      <c r="E124" s="15"/>
      <c r="F124" s="15"/>
      <c r="G124" s="15"/>
      <c r="H124" s="5" t="str">
        <f t="shared" si="18"/>
        <v>-</v>
      </c>
      <c r="I124" s="5" t="str">
        <f t="shared" si="19"/>
        <v>-</v>
      </c>
      <c r="J124" s="16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</row>
    <row r="125" spans="1:121" ht="12.75">
      <c r="A125" s="14"/>
      <c r="B125" s="14"/>
      <c r="C125" s="8" t="str">
        <f t="shared" si="17"/>
        <v> --</v>
      </c>
      <c r="D125" s="15"/>
      <c r="E125" s="15"/>
      <c r="F125" s="15"/>
      <c r="G125" s="15"/>
      <c r="H125" s="5" t="str">
        <f t="shared" si="18"/>
        <v>-</v>
      </c>
      <c r="I125" s="5" t="str">
        <f t="shared" si="19"/>
        <v>-</v>
      </c>
      <c r="J125" s="16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</row>
    <row r="126" spans="1:121" ht="12.75">
      <c r="A126" s="14"/>
      <c r="B126" s="14"/>
      <c r="C126" s="8" t="str">
        <f t="shared" si="17"/>
        <v> --</v>
      </c>
      <c r="D126" s="15"/>
      <c r="E126" s="15"/>
      <c r="F126" s="15"/>
      <c r="G126" s="15"/>
      <c r="H126" s="5" t="str">
        <f t="shared" si="18"/>
        <v>-</v>
      </c>
      <c r="I126" s="5" t="str">
        <f t="shared" si="19"/>
        <v>-</v>
      </c>
      <c r="J126" s="16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</row>
    <row r="127" spans="1:121" ht="12.75">
      <c r="A127" s="14"/>
      <c r="B127" s="14"/>
      <c r="C127" s="8" t="str">
        <f t="shared" si="17"/>
        <v> --</v>
      </c>
      <c r="D127" s="15"/>
      <c r="E127" s="15"/>
      <c r="F127" s="15"/>
      <c r="G127" s="15"/>
      <c r="H127" s="5" t="str">
        <f t="shared" si="18"/>
        <v>-</v>
      </c>
      <c r="I127" s="5" t="str">
        <f t="shared" si="19"/>
        <v>-</v>
      </c>
      <c r="J127" s="16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</row>
    <row r="128" spans="1:121" ht="12.75">
      <c r="A128" s="14"/>
      <c r="B128" s="14"/>
      <c r="C128" s="8" t="str">
        <f t="shared" si="17"/>
        <v> --</v>
      </c>
      <c r="D128" s="15"/>
      <c r="E128" s="15"/>
      <c r="F128" s="15"/>
      <c r="G128" s="15"/>
      <c r="H128" s="5" t="str">
        <f t="shared" si="18"/>
        <v>-</v>
      </c>
      <c r="I128" s="5" t="str">
        <f t="shared" si="19"/>
        <v>-</v>
      </c>
      <c r="J128" s="16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</row>
    <row r="129" spans="1:121" ht="12.75">
      <c r="A129" s="14"/>
      <c r="B129" s="14"/>
      <c r="C129" s="8" t="str">
        <f t="shared" si="17"/>
        <v> --</v>
      </c>
      <c r="D129" s="15"/>
      <c r="E129" s="15"/>
      <c r="F129" s="15"/>
      <c r="G129" s="15"/>
      <c r="H129" s="5" t="str">
        <f t="shared" si="18"/>
        <v>-</v>
      </c>
      <c r="I129" s="5" t="str">
        <f t="shared" si="19"/>
        <v>-</v>
      </c>
      <c r="J129" s="16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</row>
    <row r="130" spans="1:121" ht="12.75">
      <c r="A130" s="14"/>
      <c r="B130" s="14"/>
      <c r="C130" s="8" t="str">
        <f t="shared" si="17"/>
        <v> --</v>
      </c>
      <c r="D130" s="15"/>
      <c r="E130" s="15"/>
      <c r="F130" s="15"/>
      <c r="G130" s="15"/>
      <c r="H130" s="5" t="str">
        <f t="shared" si="18"/>
        <v>-</v>
      </c>
      <c r="I130" s="5" t="str">
        <f t="shared" si="19"/>
        <v>-</v>
      </c>
      <c r="J130" s="16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</row>
    <row r="131" spans="1:121" ht="12.75">
      <c r="A131" s="14"/>
      <c r="B131" s="14"/>
      <c r="C131" s="8" t="str">
        <f t="shared" si="17"/>
        <v> --</v>
      </c>
      <c r="D131" s="15"/>
      <c r="E131" s="15"/>
      <c r="F131" s="15"/>
      <c r="G131" s="15"/>
      <c r="H131" s="5" t="str">
        <f t="shared" si="18"/>
        <v>-</v>
      </c>
      <c r="I131" s="5" t="str">
        <f t="shared" si="19"/>
        <v>-</v>
      </c>
      <c r="J131" s="16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</row>
    <row r="132" spans="1:121" ht="12.75">
      <c r="A132" s="14"/>
      <c r="B132" s="14"/>
      <c r="C132" s="8" t="str">
        <f t="shared" si="17"/>
        <v> --</v>
      </c>
      <c r="D132" s="15"/>
      <c r="E132" s="15"/>
      <c r="F132" s="15"/>
      <c r="G132" s="15"/>
      <c r="H132" s="5" t="str">
        <f t="shared" si="18"/>
        <v>-</v>
      </c>
      <c r="I132" s="5" t="str">
        <f t="shared" si="19"/>
        <v>-</v>
      </c>
      <c r="J132" s="16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</row>
    <row r="133" spans="1:121" ht="12.75">
      <c r="A133" s="14"/>
      <c r="B133" s="14"/>
      <c r="C133" s="8" t="str">
        <f t="shared" si="17"/>
        <v> --</v>
      </c>
      <c r="D133" s="15"/>
      <c r="E133" s="15"/>
      <c r="F133" s="15"/>
      <c r="G133" s="15"/>
      <c r="H133" s="5" t="str">
        <f t="shared" si="18"/>
        <v>-</v>
      </c>
      <c r="I133" s="5" t="str">
        <f t="shared" si="19"/>
        <v>-</v>
      </c>
      <c r="J133" s="16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</row>
    <row r="134" spans="1:121" ht="12.75">
      <c r="A134" s="14"/>
      <c r="B134" s="14"/>
      <c r="C134" s="8" t="str">
        <f t="shared" si="17"/>
        <v> --</v>
      </c>
      <c r="D134" s="15"/>
      <c r="E134" s="15"/>
      <c r="F134" s="15"/>
      <c r="G134" s="15"/>
      <c r="H134" s="5" t="str">
        <f t="shared" si="18"/>
        <v>-</v>
      </c>
      <c r="I134" s="5" t="str">
        <f t="shared" si="19"/>
        <v>-</v>
      </c>
      <c r="J134" s="16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</row>
    <row r="135" spans="1:121" ht="12.75">
      <c r="A135" s="14"/>
      <c r="B135" s="14"/>
      <c r="C135" s="8" t="str">
        <f t="shared" si="17"/>
        <v> --</v>
      </c>
      <c r="D135" s="15"/>
      <c r="E135" s="15"/>
      <c r="F135" s="15"/>
      <c r="G135" s="15"/>
      <c r="H135" s="5" t="str">
        <f t="shared" si="18"/>
        <v>-</v>
      </c>
      <c r="I135" s="5" t="str">
        <f t="shared" si="19"/>
        <v>-</v>
      </c>
      <c r="J135" s="16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</row>
    <row r="136" spans="1:121" ht="12.75">
      <c r="A136" s="14"/>
      <c r="B136" s="14"/>
      <c r="C136" s="8" t="str">
        <f t="shared" si="17"/>
        <v> --</v>
      </c>
      <c r="D136" s="15"/>
      <c r="E136" s="15"/>
      <c r="F136" s="15"/>
      <c r="G136" s="15"/>
      <c r="H136" s="5" t="str">
        <f t="shared" si="18"/>
        <v>-</v>
      </c>
      <c r="I136" s="5" t="str">
        <f t="shared" si="19"/>
        <v>-</v>
      </c>
      <c r="J136" s="16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</row>
    <row r="137" spans="1:121" ht="12.75">
      <c r="A137" s="14"/>
      <c r="B137" s="14"/>
      <c r="C137" s="8" t="str">
        <f t="shared" si="17"/>
        <v> --</v>
      </c>
      <c r="D137" s="15"/>
      <c r="E137" s="15"/>
      <c r="F137" s="15"/>
      <c r="G137" s="15"/>
      <c r="H137" s="5" t="str">
        <f t="shared" si="18"/>
        <v>-</v>
      </c>
      <c r="I137" s="5" t="str">
        <f t="shared" si="19"/>
        <v>-</v>
      </c>
      <c r="J137" s="16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</row>
    <row r="138" spans="1:121" ht="12.75">
      <c r="A138" s="14"/>
      <c r="B138" s="14"/>
      <c r="C138" s="8" t="str">
        <f t="shared" si="17"/>
        <v> --</v>
      </c>
      <c r="D138" s="15"/>
      <c r="E138" s="15"/>
      <c r="F138" s="15"/>
      <c r="G138" s="15"/>
      <c r="H138" s="5" t="str">
        <f t="shared" si="18"/>
        <v>-</v>
      </c>
      <c r="I138" s="5" t="str">
        <f t="shared" si="19"/>
        <v>-</v>
      </c>
      <c r="J138" s="16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</row>
    <row r="139" spans="1:121" ht="12.75">
      <c r="A139" s="14"/>
      <c r="B139" s="14"/>
      <c r="C139" s="8" t="str">
        <f t="shared" si="17"/>
        <v> --</v>
      </c>
      <c r="D139" s="15"/>
      <c r="E139" s="15"/>
      <c r="F139" s="15"/>
      <c r="G139" s="15"/>
      <c r="H139" s="5" t="str">
        <f t="shared" si="18"/>
        <v>-</v>
      </c>
      <c r="I139" s="5" t="str">
        <f t="shared" si="19"/>
        <v>-</v>
      </c>
      <c r="J139" s="16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</row>
    <row r="140" spans="1:121" ht="12.75">
      <c r="A140" s="14"/>
      <c r="B140" s="14"/>
      <c r="C140" s="8" t="str">
        <f t="shared" si="17"/>
        <v> --</v>
      </c>
      <c r="D140" s="15"/>
      <c r="E140" s="15"/>
      <c r="F140" s="15"/>
      <c r="G140" s="15"/>
      <c r="H140" s="5" t="str">
        <f t="shared" si="18"/>
        <v>-</v>
      </c>
      <c r="I140" s="5" t="str">
        <f t="shared" si="19"/>
        <v>-</v>
      </c>
      <c r="J140" s="16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</row>
    <row r="141" spans="1:121" ht="12.75">
      <c r="A141" s="14"/>
      <c r="B141" s="14"/>
      <c r="C141" s="8" t="str">
        <f t="shared" si="17"/>
        <v> --</v>
      </c>
      <c r="D141" s="15"/>
      <c r="E141" s="15"/>
      <c r="F141" s="15"/>
      <c r="G141" s="15"/>
      <c r="H141" s="5" t="str">
        <f t="shared" si="18"/>
        <v>-</v>
      </c>
      <c r="I141" s="5" t="str">
        <f t="shared" si="19"/>
        <v>-</v>
      </c>
      <c r="J141" s="16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</row>
    <row r="142" spans="1:121" ht="12.75">
      <c r="A142" s="14"/>
      <c r="B142" s="14"/>
      <c r="C142" s="8" t="str">
        <f t="shared" si="17"/>
        <v> --</v>
      </c>
      <c r="D142" s="15"/>
      <c r="E142" s="15"/>
      <c r="F142" s="15"/>
      <c r="G142" s="15"/>
      <c r="H142" s="5" t="str">
        <f t="shared" si="18"/>
        <v>-</v>
      </c>
      <c r="I142" s="5" t="str">
        <f t="shared" si="19"/>
        <v>-</v>
      </c>
      <c r="J142" s="16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</row>
    <row r="143" spans="1:121" ht="12.75">
      <c r="A143" s="14"/>
      <c r="B143" s="14"/>
      <c r="C143" s="8" t="str">
        <f t="shared" si="17"/>
        <v> --</v>
      </c>
      <c r="D143" s="15"/>
      <c r="E143" s="15"/>
      <c r="F143" s="15"/>
      <c r="G143" s="15"/>
      <c r="H143" s="5" t="str">
        <f t="shared" si="18"/>
        <v>-</v>
      </c>
      <c r="I143" s="5" t="str">
        <f t="shared" si="19"/>
        <v>-</v>
      </c>
      <c r="J143" s="16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</row>
    <row r="144" spans="1:121" ht="12.75">
      <c r="A144" s="14"/>
      <c r="B144" s="14"/>
      <c r="C144" s="8" t="str">
        <f t="shared" si="17"/>
        <v> --</v>
      </c>
      <c r="D144" s="15"/>
      <c r="E144" s="15"/>
      <c r="F144" s="15"/>
      <c r="G144" s="15"/>
      <c r="H144" s="5" t="str">
        <f t="shared" si="18"/>
        <v>-</v>
      </c>
      <c r="I144" s="5" t="str">
        <f t="shared" si="19"/>
        <v>-</v>
      </c>
      <c r="J144" s="16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</row>
    <row r="145" spans="1:121" ht="12.75">
      <c r="A145" s="14"/>
      <c r="B145" s="14"/>
      <c r="C145" s="8" t="str">
        <f t="shared" si="17"/>
        <v> --</v>
      </c>
      <c r="D145" s="15"/>
      <c r="E145" s="15"/>
      <c r="F145" s="15"/>
      <c r="G145" s="15"/>
      <c r="H145" s="5" t="str">
        <f t="shared" si="18"/>
        <v>-</v>
      </c>
      <c r="I145" s="5" t="str">
        <f t="shared" si="19"/>
        <v>-</v>
      </c>
      <c r="J145" s="16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</row>
    <row r="146" spans="1:121" ht="12.75">
      <c r="A146" s="14"/>
      <c r="B146" s="14"/>
      <c r="C146" s="8" t="str">
        <f t="shared" si="17"/>
        <v> --</v>
      </c>
      <c r="D146" s="15"/>
      <c r="E146" s="15"/>
      <c r="F146" s="15"/>
      <c r="G146" s="15"/>
      <c r="H146" s="5" t="str">
        <f t="shared" si="18"/>
        <v>-</v>
      </c>
      <c r="I146" s="5" t="str">
        <f t="shared" si="19"/>
        <v>-</v>
      </c>
      <c r="J146" s="16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</row>
    <row r="147" spans="1:121" ht="12.75">
      <c r="A147" s="14"/>
      <c r="B147" s="14"/>
      <c r="C147" s="8" t="str">
        <f t="shared" si="17"/>
        <v> --</v>
      </c>
      <c r="D147" s="15"/>
      <c r="E147" s="15"/>
      <c r="F147" s="15"/>
      <c r="G147" s="15"/>
      <c r="H147" s="5" t="str">
        <f t="shared" si="18"/>
        <v>-</v>
      </c>
      <c r="I147" s="5" t="str">
        <f t="shared" si="19"/>
        <v>-</v>
      </c>
      <c r="J147" s="16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</row>
    <row r="148" spans="1:121" ht="12.75">
      <c r="A148" s="14"/>
      <c r="B148" s="14"/>
      <c r="C148" s="8" t="str">
        <f t="shared" si="17"/>
        <v> --</v>
      </c>
      <c r="D148" s="15"/>
      <c r="E148" s="15"/>
      <c r="F148" s="15"/>
      <c r="G148" s="15"/>
      <c r="H148" s="5" t="str">
        <f t="shared" si="18"/>
        <v>-</v>
      </c>
      <c r="I148" s="5" t="str">
        <f t="shared" si="19"/>
        <v>-</v>
      </c>
      <c r="J148" s="16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</row>
    <row r="149" spans="1:121" ht="12.75">
      <c r="A149" s="14"/>
      <c r="B149" s="14"/>
      <c r="C149" s="8" t="str">
        <f t="shared" si="17"/>
        <v> --</v>
      </c>
      <c r="D149" s="15"/>
      <c r="E149" s="15"/>
      <c r="F149" s="15"/>
      <c r="G149" s="15"/>
      <c r="H149" s="5" t="str">
        <f t="shared" si="18"/>
        <v>-</v>
      </c>
      <c r="I149" s="5" t="str">
        <f t="shared" si="19"/>
        <v>-</v>
      </c>
      <c r="J149" s="16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</row>
    <row r="150" spans="1:121" ht="12.75">
      <c r="A150" s="14"/>
      <c r="B150" s="14"/>
      <c r="C150" s="8" t="str">
        <f t="shared" si="17"/>
        <v> --</v>
      </c>
      <c r="D150" s="15"/>
      <c r="E150" s="15"/>
      <c r="F150" s="15"/>
      <c r="G150" s="15"/>
      <c r="H150" s="5" t="str">
        <f t="shared" si="18"/>
        <v>-</v>
      </c>
      <c r="I150" s="5" t="str">
        <f t="shared" si="19"/>
        <v>-</v>
      </c>
      <c r="J150" s="16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</row>
    <row r="151" spans="1:121" ht="12.75">
      <c r="A151" s="14"/>
      <c r="B151" s="14"/>
      <c r="C151" s="8" t="str">
        <f t="shared" si="17"/>
        <v> --</v>
      </c>
      <c r="D151" s="15"/>
      <c r="E151" s="15"/>
      <c r="F151" s="15"/>
      <c r="G151" s="15"/>
      <c r="H151" s="5" t="str">
        <f t="shared" si="18"/>
        <v>-</v>
      </c>
      <c r="I151" s="5" t="str">
        <f t="shared" si="19"/>
        <v>-</v>
      </c>
      <c r="J151" s="16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</row>
    <row r="152" spans="1:121" ht="12.75">
      <c r="A152" s="14"/>
      <c r="B152" s="14"/>
      <c r="C152" s="8" t="str">
        <f t="shared" si="17"/>
        <v> --</v>
      </c>
      <c r="D152" s="15"/>
      <c r="E152" s="15"/>
      <c r="F152" s="15"/>
      <c r="G152" s="15"/>
      <c r="H152" s="5" t="str">
        <f t="shared" si="18"/>
        <v>-</v>
      </c>
      <c r="I152" s="5" t="str">
        <f t="shared" si="19"/>
        <v>-</v>
      </c>
      <c r="J152" s="16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</row>
    <row r="153" spans="1:121" ht="12.75">
      <c r="A153" s="14"/>
      <c r="B153" s="14"/>
      <c r="C153" s="8" t="str">
        <f aca="true" t="shared" si="20" ref="C153:C189">VLOOKUP(B153,VarList,2,FALSE)</f>
        <v> --</v>
      </c>
      <c r="D153" s="15"/>
      <c r="E153" s="15"/>
      <c r="F153" s="15"/>
      <c r="G153" s="15"/>
      <c r="H153" s="5" t="str">
        <f aca="true" t="shared" si="21" ref="H153:H189">VLOOKUP(G153,AgeList,2,FALSE)</f>
        <v>-</v>
      </c>
      <c r="I153" s="5" t="str">
        <f t="shared" si="19"/>
        <v>-</v>
      </c>
      <c r="J153" s="16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</row>
    <row r="154" spans="1:121" ht="12.75">
      <c r="A154" s="14"/>
      <c r="B154" s="14"/>
      <c r="C154" s="8" t="str">
        <f t="shared" si="20"/>
        <v> --</v>
      </c>
      <c r="D154" s="15"/>
      <c r="E154" s="15"/>
      <c r="F154" s="15"/>
      <c r="G154" s="15"/>
      <c r="H154" s="5" t="str">
        <f t="shared" si="21"/>
        <v>-</v>
      </c>
      <c r="I154" s="5" t="str">
        <f t="shared" si="19"/>
        <v>-</v>
      </c>
      <c r="J154" s="16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</row>
    <row r="155" spans="1:121" ht="12.75">
      <c r="A155" s="14"/>
      <c r="B155" s="14"/>
      <c r="C155" s="8" t="str">
        <f t="shared" si="20"/>
        <v> --</v>
      </c>
      <c r="D155" s="15"/>
      <c r="E155" s="15"/>
      <c r="F155" s="15"/>
      <c r="G155" s="15"/>
      <c r="H155" s="5" t="str">
        <f t="shared" si="21"/>
        <v>-</v>
      </c>
      <c r="I155" s="5" t="str">
        <f t="shared" si="19"/>
        <v>-</v>
      </c>
      <c r="J155" s="16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</row>
    <row r="156" spans="1:121" ht="12.75">
      <c r="A156" s="14"/>
      <c r="B156" s="14"/>
      <c r="C156" s="8" t="str">
        <f t="shared" si="20"/>
        <v> --</v>
      </c>
      <c r="D156" s="15"/>
      <c r="E156" s="15"/>
      <c r="F156" s="15"/>
      <c r="G156" s="15"/>
      <c r="H156" s="5" t="str">
        <f t="shared" si="21"/>
        <v>-</v>
      </c>
      <c r="I156" s="5" t="str">
        <f t="shared" si="19"/>
        <v>-</v>
      </c>
      <c r="J156" s="16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</row>
    <row r="157" spans="1:121" ht="12.75">
      <c r="A157" s="14"/>
      <c r="B157" s="14"/>
      <c r="C157" s="8" t="str">
        <f t="shared" si="20"/>
        <v> --</v>
      </c>
      <c r="D157" s="15"/>
      <c r="E157" s="15"/>
      <c r="F157" s="15"/>
      <c r="G157" s="15"/>
      <c r="H157" s="5" t="str">
        <f t="shared" si="21"/>
        <v>-</v>
      </c>
      <c r="I157" s="5" t="str">
        <f t="shared" si="19"/>
        <v>-</v>
      </c>
      <c r="J157" s="16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</row>
    <row r="158" spans="1:121" ht="12.75">
      <c r="A158" s="14"/>
      <c r="B158" s="14"/>
      <c r="C158" s="8" t="str">
        <f t="shared" si="20"/>
        <v> --</v>
      </c>
      <c r="D158" s="15"/>
      <c r="E158" s="15"/>
      <c r="F158" s="15"/>
      <c r="G158" s="15"/>
      <c r="H158" s="5" t="str">
        <f t="shared" si="21"/>
        <v>-</v>
      </c>
      <c r="I158" s="5" t="str">
        <f t="shared" si="19"/>
        <v>-</v>
      </c>
      <c r="J158" s="16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</row>
    <row r="159" spans="1:121" ht="12.75">
      <c r="A159" s="14"/>
      <c r="B159" s="14"/>
      <c r="C159" s="8" t="str">
        <f t="shared" si="20"/>
        <v> --</v>
      </c>
      <c r="D159" s="15"/>
      <c r="E159" s="15"/>
      <c r="F159" s="15"/>
      <c r="G159" s="15"/>
      <c r="H159" s="5" t="str">
        <f t="shared" si="21"/>
        <v>-</v>
      </c>
      <c r="I159" s="5" t="str">
        <f t="shared" si="19"/>
        <v>-</v>
      </c>
      <c r="J159" s="16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</row>
    <row r="160" spans="1:121" ht="12.75">
      <c r="A160" s="14"/>
      <c r="B160" s="14"/>
      <c r="C160" s="8" t="str">
        <f t="shared" si="20"/>
        <v> --</v>
      </c>
      <c r="D160" s="15"/>
      <c r="E160" s="15"/>
      <c r="F160" s="15"/>
      <c r="G160" s="15"/>
      <c r="H160" s="5" t="str">
        <f t="shared" si="21"/>
        <v>-</v>
      </c>
      <c r="I160" s="5" t="str">
        <f t="shared" si="19"/>
        <v>-</v>
      </c>
      <c r="J160" s="16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</row>
    <row r="161" spans="1:121" ht="12.75">
      <c r="A161" s="14"/>
      <c r="B161" s="14"/>
      <c r="C161" s="8" t="str">
        <f t="shared" si="20"/>
        <v> --</v>
      </c>
      <c r="D161" s="15"/>
      <c r="E161" s="15"/>
      <c r="F161" s="15"/>
      <c r="G161" s="15"/>
      <c r="H161" s="5" t="str">
        <f t="shared" si="21"/>
        <v>-</v>
      </c>
      <c r="I161" s="5" t="str">
        <f t="shared" si="19"/>
        <v>-</v>
      </c>
      <c r="J161" s="16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</row>
    <row r="162" spans="1:121" ht="12.75">
      <c r="A162" s="14"/>
      <c r="B162" s="14"/>
      <c r="C162" s="8" t="str">
        <f t="shared" si="20"/>
        <v> --</v>
      </c>
      <c r="D162" s="15"/>
      <c r="E162" s="15"/>
      <c r="F162" s="15"/>
      <c r="G162" s="15"/>
      <c r="H162" s="5" t="str">
        <f t="shared" si="21"/>
        <v>-</v>
      </c>
      <c r="I162" s="5" t="str">
        <f t="shared" si="19"/>
        <v>-</v>
      </c>
      <c r="J162" s="16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</row>
    <row r="163" spans="1:121" ht="12.75">
      <c r="A163" s="14"/>
      <c r="B163" s="14"/>
      <c r="C163" s="8" t="str">
        <f t="shared" si="20"/>
        <v> --</v>
      </c>
      <c r="D163" s="15"/>
      <c r="E163" s="15"/>
      <c r="F163" s="15"/>
      <c r="G163" s="15"/>
      <c r="H163" s="5" t="str">
        <f t="shared" si="21"/>
        <v>-</v>
      </c>
      <c r="I163" s="5" t="str">
        <f t="shared" si="19"/>
        <v>-</v>
      </c>
      <c r="J163" s="16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</row>
    <row r="164" spans="1:121" ht="12.75">
      <c r="A164" s="14"/>
      <c r="B164" s="14"/>
      <c r="C164" s="8" t="str">
        <f t="shared" si="20"/>
        <v> --</v>
      </c>
      <c r="D164" s="15"/>
      <c r="E164" s="15"/>
      <c r="F164" s="15"/>
      <c r="G164" s="15"/>
      <c r="H164" s="5" t="str">
        <f t="shared" si="21"/>
        <v>-</v>
      </c>
      <c r="I164" s="5" t="str">
        <f t="shared" si="19"/>
        <v>-</v>
      </c>
      <c r="J164" s="16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</row>
    <row r="165" spans="1:121" ht="12.75">
      <c r="A165" s="14"/>
      <c r="B165" s="14"/>
      <c r="C165" s="8" t="str">
        <f t="shared" si="20"/>
        <v> --</v>
      </c>
      <c r="D165" s="15"/>
      <c r="E165" s="15"/>
      <c r="F165" s="15"/>
      <c r="G165" s="15"/>
      <c r="H165" s="5" t="str">
        <f t="shared" si="21"/>
        <v>-</v>
      </c>
      <c r="I165" s="5" t="str">
        <f t="shared" si="19"/>
        <v>-</v>
      </c>
      <c r="J165" s="16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</row>
    <row r="166" spans="1:121" ht="12.75">
      <c r="A166" s="14"/>
      <c r="B166" s="14"/>
      <c r="C166" s="8" t="str">
        <f t="shared" si="20"/>
        <v> --</v>
      </c>
      <c r="D166" s="15"/>
      <c r="E166" s="15"/>
      <c r="F166" s="15"/>
      <c r="G166" s="15"/>
      <c r="H166" s="5" t="str">
        <f t="shared" si="21"/>
        <v>-</v>
      </c>
      <c r="I166" s="5" t="str">
        <f t="shared" si="19"/>
        <v>-</v>
      </c>
      <c r="J166" s="16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</row>
    <row r="167" spans="1:121" ht="12.75">
      <c r="A167" s="14"/>
      <c r="B167" s="14"/>
      <c r="C167" s="8" t="str">
        <f t="shared" si="20"/>
        <v> --</v>
      </c>
      <c r="D167" s="15"/>
      <c r="E167" s="15"/>
      <c r="F167" s="15"/>
      <c r="G167" s="15"/>
      <c r="H167" s="5" t="str">
        <f t="shared" si="21"/>
        <v>-</v>
      </c>
      <c r="I167" s="5" t="str">
        <f t="shared" si="19"/>
        <v>-</v>
      </c>
      <c r="J167" s="16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</row>
    <row r="168" spans="1:121" ht="12.75">
      <c r="A168" s="14"/>
      <c r="B168" s="14"/>
      <c r="C168" s="8" t="str">
        <f t="shared" si="20"/>
        <v> --</v>
      </c>
      <c r="D168" s="15"/>
      <c r="E168" s="15"/>
      <c r="F168" s="15"/>
      <c r="G168" s="15"/>
      <c r="H168" s="5" t="str">
        <f t="shared" si="21"/>
        <v>-</v>
      </c>
      <c r="I168" s="5" t="str">
        <f t="shared" si="19"/>
        <v>-</v>
      </c>
      <c r="J168" s="16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</row>
    <row r="169" spans="1:121" ht="12.75">
      <c r="A169" s="14"/>
      <c r="B169" s="14"/>
      <c r="C169" s="8" t="str">
        <f t="shared" si="20"/>
        <v> --</v>
      </c>
      <c r="D169" s="15"/>
      <c r="E169" s="15"/>
      <c r="F169" s="15"/>
      <c r="G169" s="15"/>
      <c r="H169" s="5" t="str">
        <f t="shared" si="21"/>
        <v>-</v>
      </c>
      <c r="I169" s="5" t="str">
        <f t="shared" si="19"/>
        <v>-</v>
      </c>
      <c r="J169" s="16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</row>
    <row r="170" spans="1:121" ht="12.75">
      <c r="A170" s="14"/>
      <c r="B170" s="14"/>
      <c r="C170" s="8" t="str">
        <f t="shared" si="20"/>
        <v> --</v>
      </c>
      <c r="D170" s="15"/>
      <c r="E170" s="15"/>
      <c r="F170" s="15"/>
      <c r="G170" s="15"/>
      <c r="H170" s="5" t="str">
        <f t="shared" si="21"/>
        <v>-</v>
      </c>
      <c r="I170" s="5" t="str">
        <f t="shared" si="19"/>
        <v>-</v>
      </c>
      <c r="J170" s="16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</row>
    <row r="171" spans="1:121" ht="12.75">
      <c r="A171" s="14"/>
      <c r="B171" s="14"/>
      <c r="C171" s="8" t="str">
        <f t="shared" si="20"/>
        <v> --</v>
      </c>
      <c r="D171" s="15"/>
      <c r="E171" s="15"/>
      <c r="F171" s="15"/>
      <c r="G171" s="15"/>
      <c r="H171" s="5" t="str">
        <f t="shared" si="21"/>
        <v>-</v>
      </c>
      <c r="I171" s="5" t="str">
        <f t="shared" si="19"/>
        <v>-</v>
      </c>
      <c r="J171" s="16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</row>
    <row r="172" spans="1:121" ht="12.75">
      <c r="A172" s="14"/>
      <c r="B172" s="14"/>
      <c r="C172" s="8" t="str">
        <f t="shared" si="20"/>
        <v> --</v>
      </c>
      <c r="D172" s="15"/>
      <c r="E172" s="15"/>
      <c r="F172" s="15"/>
      <c r="G172" s="15"/>
      <c r="H172" s="5" t="str">
        <f t="shared" si="21"/>
        <v>-</v>
      </c>
      <c r="I172" s="5" t="str">
        <f t="shared" si="19"/>
        <v>-</v>
      </c>
      <c r="J172" s="16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</row>
    <row r="173" spans="1:121" ht="12.75">
      <c r="A173" s="14"/>
      <c r="B173" s="14"/>
      <c r="C173" s="8" t="str">
        <f t="shared" si="20"/>
        <v> --</v>
      </c>
      <c r="D173" s="15"/>
      <c r="E173" s="15"/>
      <c r="F173" s="15"/>
      <c r="G173" s="15"/>
      <c r="H173" s="5" t="str">
        <f t="shared" si="21"/>
        <v>-</v>
      </c>
      <c r="I173" s="5" t="str">
        <f t="shared" si="19"/>
        <v>-</v>
      </c>
      <c r="J173" s="16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</row>
    <row r="174" spans="1:121" ht="12.75">
      <c r="A174" s="14"/>
      <c r="B174" s="14"/>
      <c r="C174" s="8" t="str">
        <f t="shared" si="20"/>
        <v> --</v>
      </c>
      <c r="D174" s="15"/>
      <c r="E174" s="15"/>
      <c r="F174" s="15"/>
      <c r="G174" s="15"/>
      <c r="H174" s="5" t="str">
        <f t="shared" si="21"/>
        <v>-</v>
      </c>
      <c r="I174" s="5" t="str">
        <f t="shared" si="19"/>
        <v>-</v>
      </c>
      <c r="J174" s="16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</row>
    <row r="175" spans="1:121" ht="12.75">
      <c r="A175" s="14"/>
      <c r="B175" s="14"/>
      <c r="C175" s="8" t="str">
        <f t="shared" si="20"/>
        <v> --</v>
      </c>
      <c r="D175" s="15"/>
      <c r="E175" s="15"/>
      <c r="F175" s="15"/>
      <c r="G175" s="15"/>
      <c r="H175" s="5" t="str">
        <f t="shared" si="21"/>
        <v>-</v>
      </c>
      <c r="I175" s="5" t="str">
        <f t="shared" si="19"/>
        <v>-</v>
      </c>
      <c r="J175" s="16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</row>
    <row r="176" spans="1:121" ht="12.75">
      <c r="A176" s="14"/>
      <c r="B176" s="14"/>
      <c r="C176" s="8" t="str">
        <f t="shared" si="20"/>
        <v> --</v>
      </c>
      <c r="D176" s="15"/>
      <c r="E176" s="15"/>
      <c r="F176" s="15"/>
      <c r="G176" s="15"/>
      <c r="H176" s="5" t="str">
        <f t="shared" si="21"/>
        <v>-</v>
      </c>
      <c r="I176" s="5" t="str">
        <f t="shared" si="19"/>
        <v>-</v>
      </c>
      <c r="J176" s="16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</row>
    <row r="177" spans="1:121" ht="12.75">
      <c r="A177" s="14"/>
      <c r="B177" s="14"/>
      <c r="C177" s="8" t="str">
        <f t="shared" si="20"/>
        <v> --</v>
      </c>
      <c r="D177" s="15"/>
      <c r="E177" s="15"/>
      <c r="F177" s="15"/>
      <c r="G177" s="15"/>
      <c r="H177" s="5" t="str">
        <f t="shared" si="21"/>
        <v>-</v>
      </c>
      <c r="I177" s="5" t="str">
        <f t="shared" si="19"/>
        <v>-</v>
      </c>
      <c r="J177" s="16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</row>
    <row r="178" spans="1:121" ht="12.75">
      <c r="A178" s="14"/>
      <c r="B178" s="14"/>
      <c r="C178" s="8" t="str">
        <f t="shared" si="20"/>
        <v> --</v>
      </c>
      <c r="D178" s="15"/>
      <c r="E178" s="15"/>
      <c r="F178" s="15"/>
      <c r="G178" s="15"/>
      <c r="H178" s="5" t="str">
        <f t="shared" si="21"/>
        <v>-</v>
      </c>
      <c r="I178" s="5" t="str">
        <f t="shared" si="19"/>
        <v>-</v>
      </c>
      <c r="J178" s="16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</row>
    <row r="179" spans="1:121" ht="12.75">
      <c r="A179" s="14"/>
      <c r="B179" s="14"/>
      <c r="C179" s="8" t="str">
        <f t="shared" si="20"/>
        <v> --</v>
      </c>
      <c r="D179" s="15"/>
      <c r="E179" s="15"/>
      <c r="F179" s="15"/>
      <c r="G179" s="15"/>
      <c r="H179" s="5" t="str">
        <f t="shared" si="21"/>
        <v>-</v>
      </c>
      <c r="I179" s="5" t="str">
        <f t="shared" si="19"/>
        <v>-</v>
      </c>
      <c r="J179" s="16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</row>
    <row r="180" spans="1:121" ht="12.75">
      <c r="A180" s="14"/>
      <c r="B180" s="14"/>
      <c r="C180" s="8" t="str">
        <f t="shared" si="20"/>
        <v> --</v>
      </c>
      <c r="D180" s="15"/>
      <c r="E180" s="15"/>
      <c r="F180" s="15"/>
      <c r="G180" s="15"/>
      <c r="H180" s="5" t="str">
        <f t="shared" si="21"/>
        <v>-</v>
      </c>
      <c r="I180" s="5" t="str">
        <f t="shared" si="19"/>
        <v>-</v>
      </c>
      <c r="J180" s="16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</row>
    <row r="181" spans="1:121" ht="12.75">
      <c r="A181" s="14"/>
      <c r="B181" s="14"/>
      <c r="C181" s="8" t="str">
        <f t="shared" si="20"/>
        <v> --</v>
      </c>
      <c r="D181" s="15"/>
      <c r="E181" s="15"/>
      <c r="F181" s="15"/>
      <c r="G181" s="15"/>
      <c r="H181" s="5" t="str">
        <f t="shared" si="21"/>
        <v>-</v>
      </c>
      <c r="I181" s="5" t="str">
        <f t="shared" si="19"/>
        <v>-</v>
      </c>
      <c r="J181" s="16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</row>
    <row r="182" spans="1:121" ht="12.75">
      <c r="A182" s="14"/>
      <c r="B182" s="14"/>
      <c r="C182" s="8" t="str">
        <f t="shared" si="20"/>
        <v> --</v>
      </c>
      <c r="D182" s="15"/>
      <c r="E182" s="15"/>
      <c r="F182" s="15"/>
      <c r="G182" s="15"/>
      <c r="H182" s="5" t="str">
        <f t="shared" si="21"/>
        <v>-</v>
      </c>
      <c r="I182" s="5" t="str">
        <f t="shared" si="19"/>
        <v>-</v>
      </c>
      <c r="J182" s="16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</row>
    <row r="183" spans="1:121" ht="12.75">
      <c r="A183" s="14"/>
      <c r="B183" s="14"/>
      <c r="C183" s="8" t="str">
        <f t="shared" si="20"/>
        <v> --</v>
      </c>
      <c r="D183" s="15"/>
      <c r="E183" s="15"/>
      <c r="F183" s="15"/>
      <c r="G183" s="15"/>
      <c r="H183" s="5" t="str">
        <f t="shared" si="21"/>
        <v>-</v>
      </c>
      <c r="I183" s="5" t="str">
        <f t="shared" si="19"/>
        <v>-</v>
      </c>
      <c r="J183" s="16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</row>
    <row r="184" spans="1:121" ht="12.75">
      <c r="A184" s="14"/>
      <c r="B184" s="14"/>
      <c r="C184" s="8" t="str">
        <f t="shared" si="20"/>
        <v> --</v>
      </c>
      <c r="D184" s="15"/>
      <c r="E184" s="15"/>
      <c r="F184" s="15"/>
      <c r="G184" s="15"/>
      <c r="H184" s="5" t="str">
        <f t="shared" si="21"/>
        <v>-</v>
      </c>
      <c r="I184" s="5" t="str">
        <f t="shared" si="19"/>
        <v>-</v>
      </c>
      <c r="J184" s="16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</row>
    <row r="185" spans="1:121" ht="12.75">
      <c r="A185" s="14"/>
      <c r="B185" s="14"/>
      <c r="C185" s="8" t="str">
        <f t="shared" si="20"/>
        <v> --</v>
      </c>
      <c r="D185" s="15"/>
      <c r="E185" s="15"/>
      <c r="F185" s="15"/>
      <c r="G185" s="15"/>
      <c r="H185" s="5" t="str">
        <f t="shared" si="21"/>
        <v>-</v>
      </c>
      <c r="I185" s="5" t="str">
        <f aca="true" t="shared" si="22" ref="I185:I216">VLOOKUP(G185,AgeList,3,FALSE)</f>
        <v>-</v>
      </c>
      <c r="J185" s="16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</row>
    <row r="186" spans="1:121" ht="12.75">
      <c r="A186" s="14"/>
      <c r="B186" s="14"/>
      <c r="C186" s="8" t="str">
        <f t="shared" si="20"/>
        <v> --</v>
      </c>
      <c r="D186" s="15"/>
      <c r="E186" s="15"/>
      <c r="F186" s="15"/>
      <c r="G186" s="15"/>
      <c r="H186" s="5" t="str">
        <f t="shared" si="21"/>
        <v>-</v>
      </c>
      <c r="I186" s="5" t="str">
        <f t="shared" si="22"/>
        <v>-</v>
      </c>
      <c r="J186" s="16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</row>
    <row r="187" spans="1:121" ht="12.75">
      <c r="A187" s="14"/>
      <c r="B187" s="14"/>
      <c r="C187" s="8" t="str">
        <f t="shared" si="20"/>
        <v> --</v>
      </c>
      <c r="D187" s="15"/>
      <c r="E187" s="15"/>
      <c r="F187" s="15"/>
      <c r="G187" s="15"/>
      <c r="H187" s="5" t="str">
        <f t="shared" si="21"/>
        <v>-</v>
      </c>
      <c r="I187" s="5" t="str">
        <f t="shared" si="22"/>
        <v>-</v>
      </c>
      <c r="J187" s="16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</row>
    <row r="188" spans="1:121" ht="12.75">
      <c r="A188" s="14"/>
      <c r="B188" s="14"/>
      <c r="C188" s="8" t="str">
        <f t="shared" si="20"/>
        <v> --</v>
      </c>
      <c r="D188" s="15"/>
      <c r="E188" s="15"/>
      <c r="F188" s="15"/>
      <c r="G188" s="15"/>
      <c r="H188" s="5" t="str">
        <f t="shared" si="21"/>
        <v>-</v>
      </c>
      <c r="I188" s="5" t="str">
        <f t="shared" si="22"/>
        <v>-</v>
      </c>
      <c r="J188" s="16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</row>
    <row r="189" spans="1:121" ht="12.75">
      <c r="A189" s="14"/>
      <c r="B189" s="14"/>
      <c r="C189" s="8" t="str">
        <f t="shared" si="20"/>
        <v> --</v>
      </c>
      <c r="D189" s="15"/>
      <c r="E189" s="15"/>
      <c r="F189" s="15"/>
      <c r="G189" s="15"/>
      <c r="H189" s="5" t="str">
        <f t="shared" si="21"/>
        <v>-</v>
      </c>
      <c r="I189" s="5" t="str">
        <f t="shared" si="22"/>
        <v>-</v>
      </c>
      <c r="J189" s="16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</row>
    <row r="190" spans="1:121" ht="12.75">
      <c r="A190" s="14"/>
      <c r="B190" s="14"/>
      <c r="C190" s="8" t="str">
        <f t="shared" si="0"/>
        <v> --</v>
      </c>
      <c r="D190" s="15"/>
      <c r="E190" s="15"/>
      <c r="F190" s="15"/>
      <c r="G190" s="15"/>
      <c r="H190" s="5" t="str">
        <f t="shared" si="1"/>
        <v>-</v>
      </c>
      <c r="I190" s="5" t="str">
        <f t="shared" si="22"/>
        <v>-</v>
      </c>
      <c r="J190" s="16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</row>
    <row r="191" spans="1:121" ht="12.75">
      <c r="A191" s="14"/>
      <c r="B191" s="14"/>
      <c r="C191" s="8" t="str">
        <f t="shared" si="0"/>
        <v> --</v>
      </c>
      <c r="D191" s="15"/>
      <c r="E191" s="15"/>
      <c r="F191" s="15"/>
      <c r="G191" s="15"/>
      <c r="H191" s="5" t="str">
        <f t="shared" si="1"/>
        <v>-</v>
      </c>
      <c r="I191" s="5" t="str">
        <f t="shared" si="22"/>
        <v>-</v>
      </c>
      <c r="J191" s="16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</row>
    <row r="192" spans="1:121" ht="12.75">
      <c r="A192" s="14"/>
      <c r="B192" s="14"/>
      <c r="C192" s="8" t="str">
        <f t="shared" si="0"/>
        <v> --</v>
      </c>
      <c r="D192" s="15"/>
      <c r="E192" s="15"/>
      <c r="F192" s="15"/>
      <c r="G192" s="15"/>
      <c r="H192" s="5" t="str">
        <f t="shared" si="1"/>
        <v>-</v>
      </c>
      <c r="I192" s="5" t="str">
        <f t="shared" si="22"/>
        <v>-</v>
      </c>
      <c r="J192" s="16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</row>
    <row r="193" spans="1:121" ht="12.75">
      <c r="A193" s="14"/>
      <c r="B193" s="14"/>
      <c r="C193" s="8" t="str">
        <f t="shared" si="0"/>
        <v> --</v>
      </c>
      <c r="D193" s="15"/>
      <c r="E193" s="15"/>
      <c r="F193" s="15"/>
      <c r="G193" s="15"/>
      <c r="H193" s="5" t="str">
        <f t="shared" si="1"/>
        <v>-</v>
      </c>
      <c r="I193" s="5" t="str">
        <f t="shared" si="22"/>
        <v>-</v>
      </c>
      <c r="J193" s="16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</row>
    <row r="194" spans="1:121" ht="12.75">
      <c r="A194" s="14"/>
      <c r="B194" s="14"/>
      <c r="C194" s="8" t="str">
        <f t="shared" si="0"/>
        <v> --</v>
      </c>
      <c r="D194" s="15"/>
      <c r="E194" s="15"/>
      <c r="F194" s="15"/>
      <c r="G194" s="15"/>
      <c r="H194" s="5" t="str">
        <f t="shared" si="1"/>
        <v>-</v>
      </c>
      <c r="I194" s="5" t="str">
        <f t="shared" si="22"/>
        <v>-</v>
      </c>
      <c r="J194" s="16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</row>
    <row r="195" spans="1:121" ht="12.75">
      <c r="A195" s="14"/>
      <c r="B195" s="14"/>
      <c r="C195" s="8" t="str">
        <f t="shared" si="0"/>
        <v> --</v>
      </c>
      <c r="D195" s="15"/>
      <c r="E195" s="15"/>
      <c r="F195" s="15"/>
      <c r="G195" s="15"/>
      <c r="H195" s="5" t="str">
        <f t="shared" si="1"/>
        <v>-</v>
      </c>
      <c r="I195" s="5" t="str">
        <f t="shared" si="22"/>
        <v>-</v>
      </c>
      <c r="J195" s="16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</row>
    <row r="196" spans="1:121" ht="12.75">
      <c r="A196" s="14"/>
      <c r="B196" s="14"/>
      <c r="C196" s="8" t="str">
        <f t="shared" si="0"/>
        <v> --</v>
      </c>
      <c r="D196" s="15"/>
      <c r="E196" s="15"/>
      <c r="F196" s="15"/>
      <c r="G196" s="15"/>
      <c r="H196" s="5" t="str">
        <f t="shared" si="1"/>
        <v>-</v>
      </c>
      <c r="I196" s="5" t="str">
        <f t="shared" si="22"/>
        <v>-</v>
      </c>
      <c r="J196" s="16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</row>
    <row r="197" spans="1:121" ht="12.75">
      <c r="A197" s="14"/>
      <c r="B197" s="14"/>
      <c r="C197" s="8" t="str">
        <f t="shared" si="0"/>
        <v> --</v>
      </c>
      <c r="D197" s="15"/>
      <c r="E197" s="15"/>
      <c r="F197" s="15"/>
      <c r="G197" s="15"/>
      <c r="H197" s="5" t="str">
        <f t="shared" si="1"/>
        <v>-</v>
      </c>
      <c r="I197" s="5" t="str">
        <f t="shared" si="22"/>
        <v>-</v>
      </c>
      <c r="J197" s="16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</row>
    <row r="198" spans="1:121" ht="12.75">
      <c r="A198" s="14"/>
      <c r="B198" s="14"/>
      <c r="C198" s="8" t="str">
        <f t="shared" si="0"/>
        <v> --</v>
      </c>
      <c r="D198" s="15"/>
      <c r="E198" s="15"/>
      <c r="F198" s="15"/>
      <c r="G198" s="15"/>
      <c r="H198" s="5" t="str">
        <f t="shared" si="1"/>
        <v>-</v>
      </c>
      <c r="I198" s="5" t="str">
        <f t="shared" si="22"/>
        <v>-</v>
      </c>
      <c r="J198" s="16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</row>
    <row r="199" spans="1:121" ht="12.75">
      <c r="A199" s="14"/>
      <c r="B199" s="14"/>
      <c r="C199" s="8" t="str">
        <f t="shared" si="0"/>
        <v> --</v>
      </c>
      <c r="D199" s="15"/>
      <c r="E199" s="15"/>
      <c r="F199" s="15"/>
      <c r="G199" s="15"/>
      <c r="H199" s="5" t="str">
        <f t="shared" si="1"/>
        <v>-</v>
      </c>
      <c r="I199" s="5" t="str">
        <f t="shared" si="22"/>
        <v>-</v>
      </c>
      <c r="J199" s="16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</row>
    <row r="200" spans="1:121" ht="12.75">
      <c r="A200" s="14"/>
      <c r="B200" s="14"/>
      <c r="C200" s="8" t="str">
        <f t="shared" si="0"/>
        <v> --</v>
      </c>
      <c r="D200" s="15"/>
      <c r="E200" s="15"/>
      <c r="F200" s="15"/>
      <c r="G200" s="15"/>
      <c r="H200" s="5" t="str">
        <f t="shared" si="1"/>
        <v>-</v>
      </c>
      <c r="I200" s="5" t="str">
        <f t="shared" si="22"/>
        <v>-</v>
      </c>
      <c r="J200" s="16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</row>
    <row r="201" spans="1:121" ht="12.75">
      <c r="A201" s="14"/>
      <c r="B201" s="14"/>
      <c r="C201" s="8" t="str">
        <f t="shared" si="0"/>
        <v> --</v>
      </c>
      <c r="D201" s="15"/>
      <c r="E201" s="15"/>
      <c r="F201" s="15"/>
      <c r="G201" s="15"/>
      <c r="H201" s="5" t="str">
        <f t="shared" si="1"/>
        <v>-</v>
      </c>
      <c r="I201" s="5" t="str">
        <f t="shared" si="22"/>
        <v>-</v>
      </c>
      <c r="J201" s="16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</row>
    <row r="202" spans="1:121" ht="12.75">
      <c r="A202" s="14"/>
      <c r="B202" s="14"/>
      <c r="C202" s="8" t="str">
        <f t="shared" si="0"/>
        <v> --</v>
      </c>
      <c r="D202" s="15"/>
      <c r="E202" s="15"/>
      <c r="F202" s="15"/>
      <c r="G202" s="15"/>
      <c r="H202" s="5" t="str">
        <f t="shared" si="1"/>
        <v>-</v>
      </c>
      <c r="I202" s="5" t="str">
        <f t="shared" si="22"/>
        <v>-</v>
      </c>
      <c r="J202" s="16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</row>
    <row r="203" spans="1:121" ht="12.75">
      <c r="A203" s="14"/>
      <c r="B203" s="14"/>
      <c r="C203" s="8" t="str">
        <f t="shared" si="0"/>
        <v> --</v>
      </c>
      <c r="D203" s="15"/>
      <c r="E203" s="15"/>
      <c r="F203" s="15"/>
      <c r="G203" s="15"/>
      <c r="H203" s="5" t="str">
        <f t="shared" si="1"/>
        <v>-</v>
      </c>
      <c r="I203" s="5" t="str">
        <f t="shared" si="22"/>
        <v>-</v>
      </c>
      <c r="J203" s="16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</row>
    <row r="204" spans="1:121" ht="12.75">
      <c r="A204" s="14"/>
      <c r="B204" s="14"/>
      <c r="C204" s="8" t="str">
        <f t="shared" si="0"/>
        <v> --</v>
      </c>
      <c r="D204" s="15"/>
      <c r="E204" s="15"/>
      <c r="F204" s="15"/>
      <c r="G204" s="15"/>
      <c r="H204" s="5" t="str">
        <f t="shared" si="1"/>
        <v>-</v>
      </c>
      <c r="I204" s="5" t="str">
        <f t="shared" si="22"/>
        <v>-</v>
      </c>
      <c r="J204" s="16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</row>
    <row r="205" spans="1:121" ht="12.75">
      <c r="A205" s="14"/>
      <c r="B205" s="14"/>
      <c r="C205" s="8" t="str">
        <f t="shared" si="0"/>
        <v> --</v>
      </c>
      <c r="D205" s="15"/>
      <c r="E205" s="15"/>
      <c r="F205" s="15"/>
      <c r="G205" s="15"/>
      <c r="H205" s="5" t="str">
        <f t="shared" si="1"/>
        <v>-</v>
      </c>
      <c r="I205" s="5" t="str">
        <f t="shared" si="22"/>
        <v>-</v>
      </c>
      <c r="J205" s="16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</row>
    <row r="206" spans="1:121" ht="12.75">
      <c r="A206" s="14"/>
      <c r="B206" s="14"/>
      <c r="C206" s="8" t="str">
        <f t="shared" si="0"/>
        <v> --</v>
      </c>
      <c r="D206" s="15"/>
      <c r="E206" s="15"/>
      <c r="F206" s="15"/>
      <c r="G206" s="15"/>
      <c r="H206" s="5" t="str">
        <f t="shared" si="1"/>
        <v>-</v>
      </c>
      <c r="I206" s="5" t="str">
        <f t="shared" si="22"/>
        <v>-</v>
      </c>
      <c r="J206" s="16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</row>
    <row r="207" spans="1:121" ht="12.75">
      <c r="A207" s="14"/>
      <c r="B207" s="14"/>
      <c r="C207" s="8" t="str">
        <f t="shared" si="0"/>
        <v> --</v>
      </c>
      <c r="D207" s="15"/>
      <c r="E207" s="15"/>
      <c r="F207" s="15"/>
      <c r="G207" s="15"/>
      <c r="H207" s="5" t="str">
        <f t="shared" si="1"/>
        <v>-</v>
      </c>
      <c r="I207" s="5" t="str">
        <f t="shared" si="22"/>
        <v>-</v>
      </c>
      <c r="J207" s="16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</row>
    <row r="208" spans="1:121" ht="12.75">
      <c r="A208" s="14"/>
      <c r="B208" s="14"/>
      <c r="C208" s="8" t="str">
        <f t="shared" si="0"/>
        <v> --</v>
      </c>
      <c r="D208" s="15"/>
      <c r="E208" s="15"/>
      <c r="F208" s="15"/>
      <c r="G208" s="15"/>
      <c r="H208" s="5" t="str">
        <f t="shared" si="1"/>
        <v>-</v>
      </c>
      <c r="I208" s="5" t="str">
        <f t="shared" si="22"/>
        <v>-</v>
      </c>
      <c r="J208" s="16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</row>
    <row r="209" spans="1:121" ht="12.75">
      <c r="A209" s="14"/>
      <c r="B209" s="14"/>
      <c r="C209" s="8" t="str">
        <f t="shared" si="0"/>
        <v> --</v>
      </c>
      <c r="D209" s="15"/>
      <c r="E209" s="15"/>
      <c r="F209" s="15"/>
      <c r="G209" s="15"/>
      <c r="H209" s="5" t="str">
        <f t="shared" si="1"/>
        <v>-</v>
      </c>
      <c r="I209" s="5" t="str">
        <f t="shared" si="22"/>
        <v>-</v>
      </c>
      <c r="J209" s="16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</row>
    <row r="210" spans="1:121" ht="12.75">
      <c r="A210" s="14"/>
      <c r="B210" s="14"/>
      <c r="C210" s="8" t="str">
        <f t="shared" si="0"/>
        <v> --</v>
      </c>
      <c r="D210" s="15"/>
      <c r="E210" s="15"/>
      <c r="F210" s="15"/>
      <c r="G210" s="15"/>
      <c r="H210" s="5" t="str">
        <f t="shared" si="1"/>
        <v>-</v>
      </c>
      <c r="I210" s="5" t="str">
        <f t="shared" si="22"/>
        <v>-</v>
      </c>
      <c r="J210" s="16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</row>
    <row r="211" spans="1:121" ht="12.75">
      <c r="A211" s="14"/>
      <c r="B211" s="14"/>
      <c r="C211" s="8" t="str">
        <f t="shared" si="0"/>
        <v> --</v>
      </c>
      <c r="D211" s="15"/>
      <c r="E211" s="15"/>
      <c r="F211" s="15"/>
      <c r="G211" s="15"/>
      <c r="H211" s="5" t="str">
        <f t="shared" si="1"/>
        <v>-</v>
      </c>
      <c r="I211" s="5" t="str">
        <f t="shared" si="22"/>
        <v>-</v>
      </c>
      <c r="J211" s="16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</row>
    <row r="212" spans="1:121" ht="12.75">
      <c r="A212" s="14"/>
      <c r="B212" s="14"/>
      <c r="C212" s="8" t="str">
        <f t="shared" si="0"/>
        <v> --</v>
      </c>
      <c r="D212" s="15"/>
      <c r="E212" s="15"/>
      <c r="F212" s="15"/>
      <c r="G212" s="15"/>
      <c r="H212" s="5" t="str">
        <f t="shared" si="1"/>
        <v>-</v>
      </c>
      <c r="I212" s="5" t="str">
        <f t="shared" si="22"/>
        <v>-</v>
      </c>
      <c r="J212" s="16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</row>
    <row r="213" spans="1:121" ht="12.75">
      <c r="A213" s="14"/>
      <c r="B213" s="14"/>
      <c r="C213" s="8" t="str">
        <f t="shared" si="0"/>
        <v> --</v>
      </c>
      <c r="D213" s="15"/>
      <c r="E213" s="15"/>
      <c r="F213" s="15"/>
      <c r="G213" s="15"/>
      <c r="H213" s="5" t="str">
        <f t="shared" si="1"/>
        <v>-</v>
      </c>
      <c r="I213" s="5" t="str">
        <f t="shared" si="22"/>
        <v>-</v>
      </c>
      <c r="J213" s="16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</row>
    <row r="214" spans="1:121" ht="12.75">
      <c r="A214" s="14"/>
      <c r="B214" s="14"/>
      <c r="C214" s="8" t="str">
        <f t="shared" si="0"/>
        <v> --</v>
      </c>
      <c r="D214" s="15"/>
      <c r="E214" s="15"/>
      <c r="F214" s="15"/>
      <c r="G214" s="15"/>
      <c r="H214" s="5" t="str">
        <f t="shared" si="1"/>
        <v>-</v>
      </c>
      <c r="I214" s="5" t="str">
        <f t="shared" si="22"/>
        <v>-</v>
      </c>
      <c r="J214" s="16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</row>
    <row r="215" spans="1:121" ht="12.75">
      <c r="A215" s="14"/>
      <c r="B215" s="14"/>
      <c r="C215" s="8" t="str">
        <f t="shared" si="0"/>
        <v> --</v>
      </c>
      <c r="D215" s="15"/>
      <c r="E215" s="15"/>
      <c r="F215" s="15"/>
      <c r="G215" s="15"/>
      <c r="H215" s="5" t="str">
        <f t="shared" si="1"/>
        <v>-</v>
      </c>
      <c r="I215" s="5" t="str">
        <f t="shared" si="22"/>
        <v>-</v>
      </c>
      <c r="J215" s="16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</row>
    <row r="216" spans="1:121" ht="12.75">
      <c r="A216" s="14"/>
      <c r="B216" s="14"/>
      <c r="C216" s="8" t="str">
        <f t="shared" si="0"/>
        <v> --</v>
      </c>
      <c r="D216" s="15"/>
      <c r="E216" s="15"/>
      <c r="F216" s="15"/>
      <c r="G216" s="15"/>
      <c r="H216" s="5" t="str">
        <f t="shared" si="1"/>
        <v>-</v>
      </c>
      <c r="I216" s="5" t="str">
        <f t="shared" si="22"/>
        <v>-</v>
      </c>
      <c r="J216" s="16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</row>
    <row r="217" spans="1:121" ht="12.75">
      <c r="A217" s="14"/>
      <c r="B217" s="14"/>
      <c r="C217" s="8" t="str">
        <f t="shared" si="0"/>
        <v> --</v>
      </c>
      <c r="D217" s="15"/>
      <c r="E217" s="15"/>
      <c r="F217" s="15"/>
      <c r="G217" s="15"/>
      <c r="H217" s="5" t="str">
        <f t="shared" si="1"/>
        <v>-</v>
      </c>
      <c r="I217" s="5" t="str">
        <f aca="true" t="shared" si="23" ref="I217:I252">VLOOKUP(G217,AgeList,3,FALSE)</f>
        <v>-</v>
      </c>
      <c r="J217" s="16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</row>
    <row r="218" spans="1:121" ht="12.75">
      <c r="A218" s="14"/>
      <c r="B218" s="14"/>
      <c r="C218" s="8" t="str">
        <f t="shared" si="0"/>
        <v> --</v>
      </c>
      <c r="D218" s="15"/>
      <c r="E218" s="15"/>
      <c r="F218" s="15"/>
      <c r="G218" s="15"/>
      <c r="H218" s="5" t="str">
        <f t="shared" si="1"/>
        <v>-</v>
      </c>
      <c r="I218" s="5" t="str">
        <f t="shared" si="23"/>
        <v>-</v>
      </c>
      <c r="J218" s="16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</row>
    <row r="219" spans="1:121" ht="12.75">
      <c r="A219" s="14"/>
      <c r="B219" s="14"/>
      <c r="C219" s="8" t="str">
        <f t="shared" si="0"/>
        <v> --</v>
      </c>
      <c r="D219" s="15"/>
      <c r="E219" s="15"/>
      <c r="F219" s="15"/>
      <c r="G219" s="15"/>
      <c r="H219" s="5" t="str">
        <f t="shared" si="1"/>
        <v>-</v>
      </c>
      <c r="I219" s="5" t="str">
        <f t="shared" si="23"/>
        <v>-</v>
      </c>
      <c r="J219" s="16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</row>
    <row r="220" spans="1:121" ht="12.75">
      <c r="A220" s="14"/>
      <c r="B220" s="14"/>
      <c r="C220" s="8" t="str">
        <f t="shared" si="0"/>
        <v> --</v>
      </c>
      <c r="D220" s="15"/>
      <c r="E220" s="15"/>
      <c r="F220" s="15"/>
      <c r="G220" s="15"/>
      <c r="H220" s="5" t="str">
        <f t="shared" si="1"/>
        <v>-</v>
      </c>
      <c r="I220" s="5" t="str">
        <f t="shared" si="23"/>
        <v>-</v>
      </c>
      <c r="J220" s="16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</row>
    <row r="221" spans="1:121" ht="12.75">
      <c r="A221" s="14"/>
      <c r="B221" s="14"/>
      <c r="C221" s="8" t="str">
        <f t="shared" si="0"/>
        <v> --</v>
      </c>
      <c r="D221" s="15"/>
      <c r="E221" s="15"/>
      <c r="F221" s="15"/>
      <c r="G221" s="15"/>
      <c r="H221" s="5" t="str">
        <f t="shared" si="1"/>
        <v>-</v>
      </c>
      <c r="I221" s="5" t="str">
        <f t="shared" si="23"/>
        <v>-</v>
      </c>
      <c r="J221" s="16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</row>
    <row r="222" spans="1:121" ht="12.75">
      <c r="A222" s="14"/>
      <c r="B222" s="14"/>
      <c r="C222" s="8" t="str">
        <f t="shared" si="0"/>
        <v> --</v>
      </c>
      <c r="D222" s="15"/>
      <c r="E222" s="15"/>
      <c r="F222" s="15"/>
      <c r="G222" s="15"/>
      <c r="H222" s="5" t="str">
        <f t="shared" si="1"/>
        <v>-</v>
      </c>
      <c r="I222" s="5" t="str">
        <f t="shared" si="23"/>
        <v>-</v>
      </c>
      <c r="J222" s="16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</row>
    <row r="223" spans="1:121" ht="12.75">
      <c r="A223" s="14"/>
      <c r="B223" s="14"/>
      <c r="C223" s="8" t="str">
        <f t="shared" si="0"/>
        <v> --</v>
      </c>
      <c r="D223" s="15"/>
      <c r="E223" s="15"/>
      <c r="F223" s="15"/>
      <c r="G223" s="15"/>
      <c r="H223" s="5" t="str">
        <f t="shared" si="1"/>
        <v>-</v>
      </c>
      <c r="I223" s="5" t="str">
        <f t="shared" si="23"/>
        <v>-</v>
      </c>
      <c r="J223" s="16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</row>
    <row r="224" spans="1:121" ht="12.75">
      <c r="A224" s="14"/>
      <c r="B224" s="14"/>
      <c r="C224" s="8" t="str">
        <f t="shared" si="0"/>
        <v> --</v>
      </c>
      <c r="D224" s="15"/>
      <c r="E224" s="15"/>
      <c r="F224" s="15"/>
      <c r="G224" s="15"/>
      <c r="H224" s="5" t="str">
        <f t="shared" si="1"/>
        <v>-</v>
      </c>
      <c r="I224" s="5" t="str">
        <f t="shared" si="23"/>
        <v>-</v>
      </c>
      <c r="J224" s="16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</row>
    <row r="225" spans="1:121" ht="12.75">
      <c r="A225" s="14"/>
      <c r="B225" s="14"/>
      <c r="C225" s="8" t="str">
        <f t="shared" si="0"/>
        <v> --</v>
      </c>
      <c r="D225" s="15"/>
      <c r="E225" s="15"/>
      <c r="F225" s="15"/>
      <c r="G225" s="15"/>
      <c r="H225" s="5" t="str">
        <f t="shared" si="1"/>
        <v>-</v>
      </c>
      <c r="I225" s="5" t="str">
        <f t="shared" si="23"/>
        <v>-</v>
      </c>
      <c r="J225" s="16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</row>
    <row r="226" spans="1:121" ht="12.75">
      <c r="A226" s="14"/>
      <c r="B226" s="14"/>
      <c r="C226" s="8" t="str">
        <f t="shared" si="0"/>
        <v> --</v>
      </c>
      <c r="D226" s="15"/>
      <c r="E226" s="15"/>
      <c r="F226" s="15"/>
      <c r="G226" s="15"/>
      <c r="H226" s="5" t="str">
        <f t="shared" si="1"/>
        <v>-</v>
      </c>
      <c r="I226" s="5" t="str">
        <f t="shared" si="23"/>
        <v>-</v>
      </c>
      <c r="J226" s="16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</row>
    <row r="227" spans="1:121" ht="12.75">
      <c r="A227" s="14"/>
      <c r="B227" s="14"/>
      <c r="C227" s="8" t="str">
        <f t="shared" si="0"/>
        <v> --</v>
      </c>
      <c r="D227" s="15"/>
      <c r="E227" s="15"/>
      <c r="F227" s="15"/>
      <c r="G227" s="15"/>
      <c r="H227" s="5" t="str">
        <f t="shared" si="1"/>
        <v>-</v>
      </c>
      <c r="I227" s="5" t="str">
        <f t="shared" si="23"/>
        <v>-</v>
      </c>
      <c r="J227" s="16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</row>
    <row r="228" spans="1:121" ht="12.75">
      <c r="A228" s="14"/>
      <c r="B228" s="14"/>
      <c r="C228" s="8" t="str">
        <f t="shared" si="0"/>
        <v> --</v>
      </c>
      <c r="D228" s="15"/>
      <c r="E228" s="15"/>
      <c r="F228" s="15"/>
      <c r="G228" s="15"/>
      <c r="H228" s="5" t="str">
        <f t="shared" si="1"/>
        <v>-</v>
      </c>
      <c r="I228" s="5" t="str">
        <f t="shared" si="23"/>
        <v>-</v>
      </c>
      <c r="J228" s="16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</row>
    <row r="229" spans="1:121" ht="12.75">
      <c r="A229" s="14"/>
      <c r="B229" s="14"/>
      <c r="C229" s="8" t="str">
        <f t="shared" si="0"/>
        <v> --</v>
      </c>
      <c r="D229" s="15"/>
      <c r="E229" s="15"/>
      <c r="F229" s="15"/>
      <c r="G229" s="15"/>
      <c r="H229" s="5" t="str">
        <f t="shared" si="1"/>
        <v>-</v>
      </c>
      <c r="I229" s="5" t="str">
        <f t="shared" si="23"/>
        <v>-</v>
      </c>
      <c r="J229" s="16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</row>
    <row r="230" spans="1:121" ht="12.75">
      <c r="A230" s="14"/>
      <c r="B230" s="14"/>
      <c r="C230" s="8" t="str">
        <f t="shared" si="0"/>
        <v> --</v>
      </c>
      <c r="D230" s="15"/>
      <c r="E230" s="15"/>
      <c r="F230" s="15"/>
      <c r="G230" s="15"/>
      <c r="H230" s="5" t="str">
        <f t="shared" si="1"/>
        <v>-</v>
      </c>
      <c r="I230" s="5" t="str">
        <f t="shared" si="23"/>
        <v>-</v>
      </c>
      <c r="J230" s="16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</row>
    <row r="231" spans="1:121" ht="12.75">
      <c r="A231" s="14"/>
      <c r="B231" s="14"/>
      <c r="C231" s="8" t="str">
        <f t="shared" si="0"/>
        <v> --</v>
      </c>
      <c r="D231" s="15"/>
      <c r="E231" s="15"/>
      <c r="F231" s="15"/>
      <c r="G231" s="15"/>
      <c r="H231" s="5" t="str">
        <f t="shared" si="1"/>
        <v>-</v>
      </c>
      <c r="I231" s="5" t="str">
        <f t="shared" si="23"/>
        <v>-</v>
      </c>
      <c r="J231" s="16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</row>
    <row r="232" spans="1:121" ht="12.75">
      <c r="A232" s="14"/>
      <c r="B232" s="14"/>
      <c r="C232" s="8" t="str">
        <f t="shared" si="0"/>
        <v> --</v>
      </c>
      <c r="D232" s="15"/>
      <c r="E232" s="15"/>
      <c r="F232" s="15"/>
      <c r="G232" s="15"/>
      <c r="H232" s="5" t="str">
        <f t="shared" si="1"/>
        <v>-</v>
      </c>
      <c r="I232" s="5" t="str">
        <f t="shared" si="23"/>
        <v>-</v>
      </c>
      <c r="J232" s="16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</row>
    <row r="233" spans="1:121" ht="12.75">
      <c r="A233" s="14"/>
      <c r="B233" s="14"/>
      <c r="C233" s="8" t="str">
        <f t="shared" si="0"/>
        <v> --</v>
      </c>
      <c r="D233" s="15"/>
      <c r="E233" s="15"/>
      <c r="F233" s="15"/>
      <c r="G233" s="15"/>
      <c r="H233" s="5" t="str">
        <f t="shared" si="1"/>
        <v>-</v>
      </c>
      <c r="I233" s="5" t="str">
        <f t="shared" si="23"/>
        <v>-</v>
      </c>
      <c r="J233" s="16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</row>
    <row r="234" spans="1:121" ht="12.75">
      <c r="A234" s="14"/>
      <c r="B234" s="14"/>
      <c r="C234" s="8" t="str">
        <f t="shared" si="0"/>
        <v> --</v>
      </c>
      <c r="D234" s="15"/>
      <c r="E234" s="15"/>
      <c r="F234" s="15"/>
      <c r="G234" s="15"/>
      <c r="H234" s="5" t="str">
        <f t="shared" si="1"/>
        <v>-</v>
      </c>
      <c r="I234" s="5" t="str">
        <f t="shared" si="23"/>
        <v>-</v>
      </c>
      <c r="J234" s="16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</row>
    <row r="235" spans="1:121" ht="12.75">
      <c r="A235" s="14"/>
      <c r="B235" s="14"/>
      <c r="C235" s="8" t="str">
        <f t="shared" si="0"/>
        <v> --</v>
      </c>
      <c r="D235" s="15"/>
      <c r="E235" s="15"/>
      <c r="F235" s="15"/>
      <c r="G235" s="15"/>
      <c r="H235" s="5" t="str">
        <f t="shared" si="1"/>
        <v>-</v>
      </c>
      <c r="I235" s="5" t="str">
        <f t="shared" si="23"/>
        <v>-</v>
      </c>
      <c r="J235" s="16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</row>
    <row r="236" spans="1:121" ht="12.75">
      <c r="A236" s="14"/>
      <c r="B236" s="14"/>
      <c r="C236" s="8" t="str">
        <f t="shared" si="0"/>
        <v> --</v>
      </c>
      <c r="D236" s="15"/>
      <c r="E236" s="15"/>
      <c r="F236" s="15"/>
      <c r="G236" s="15"/>
      <c r="H236" s="5" t="str">
        <f t="shared" si="1"/>
        <v>-</v>
      </c>
      <c r="I236" s="5" t="str">
        <f t="shared" si="23"/>
        <v>-</v>
      </c>
      <c r="J236" s="16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</row>
    <row r="237" spans="1:121" ht="12.75">
      <c r="A237" s="14"/>
      <c r="B237" s="14"/>
      <c r="C237" s="8" t="str">
        <f t="shared" si="0"/>
        <v> --</v>
      </c>
      <c r="D237" s="15"/>
      <c r="E237" s="15"/>
      <c r="F237" s="15"/>
      <c r="G237" s="15"/>
      <c r="H237" s="5" t="str">
        <f t="shared" si="1"/>
        <v>-</v>
      </c>
      <c r="I237" s="5" t="str">
        <f t="shared" si="23"/>
        <v>-</v>
      </c>
      <c r="J237" s="16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</row>
    <row r="238" spans="1:121" ht="12.75">
      <c r="A238" s="14"/>
      <c r="B238" s="14"/>
      <c r="C238" s="8" t="str">
        <f t="shared" si="0"/>
        <v> --</v>
      </c>
      <c r="D238" s="15"/>
      <c r="E238" s="15"/>
      <c r="F238" s="15"/>
      <c r="G238" s="15"/>
      <c r="H238" s="5" t="str">
        <f t="shared" si="1"/>
        <v>-</v>
      </c>
      <c r="I238" s="5" t="str">
        <f t="shared" si="23"/>
        <v>-</v>
      </c>
      <c r="J238" s="16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</row>
    <row r="239" spans="1:121" ht="12.75">
      <c r="A239" s="14"/>
      <c r="B239" s="14"/>
      <c r="C239" s="8" t="str">
        <f t="shared" si="0"/>
        <v> --</v>
      </c>
      <c r="D239" s="15"/>
      <c r="E239" s="15"/>
      <c r="F239" s="15"/>
      <c r="G239" s="15"/>
      <c r="H239" s="5" t="str">
        <f t="shared" si="1"/>
        <v>-</v>
      </c>
      <c r="I239" s="5" t="str">
        <f t="shared" si="23"/>
        <v>-</v>
      </c>
      <c r="J239" s="16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</row>
    <row r="240" spans="1:121" ht="12.75">
      <c r="A240" s="14"/>
      <c r="B240" s="14"/>
      <c r="C240" s="8" t="str">
        <f t="shared" si="0"/>
        <v> --</v>
      </c>
      <c r="D240" s="15"/>
      <c r="E240" s="15"/>
      <c r="F240" s="15"/>
      <c r="G240" s="15"/>
      <c r="H240" s="5" t="str">
        <f t="shared" si="1"/>
        <v>-</v>
      </c>
      <c r="I240" s="5" t="str">
        <f t="shared" si="23"/>
        <v>-</v>
      </c>
      <c r="J240" s="16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</row>
    <row r="241" spans="1:121" ht="12.75">
      <c r="A241" s="14"/>
      <c r="B241" s="14"/>
      <c r="C241" s="8" t="str">
        <f t="shared" si="0"/>
        <v> --</v>
      </c>
      <c r="D241" s="15"/>
      <c r="E241" s="15"/>
      <c r="F241" s="15"/>
      <c r="G241" s="15"/>
      <c r="H241" s="5" t="str">
        <f t="shared" si="1"/>
        <v>-</v>
      </c>
      <c r="I241" s="5" t="str">
        <f t="shared" si="23"/>
        <v>-</v>
      </c>
      <c r="J241" s="16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</row>
    <row r="242" spans="1:121" ht="12.75">
      <c r="A242" s="14"/>
      <c r="B242" s="14"/>
      <c r="C242" s="8" t="str">
        <f t="shared" si="0"/>
        <v> --</v>
      </c>
      <c r="D242" s="15"/>
      <c r="E242" s="15"/>
      <c r="F242" s="15"/>
      <c r="G242" s="15"/>
      <c r="H242" s="5" t="str">
        <f t="shared" si="1"/>
        <v>-</v>
      </c>
      <c r="I242" s="5" t="str">
        <f t="shared" si="23"/>
        <v>-</v>
      </c>
      <c r="J242" s="16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</row>
    <row r="243" spans="1:121" ht="12.75">
      <c r="A243" s="14"/>
      <c r="B243" s="14"/>
      <c r="C243" s="8" t="str">
        <f t="shared" si="0"/>
        <v> --</v>
      </c>
      <c r="D243" s="15"/>
      <c r="E243" s="15"/>
      <c r="F243" s="15"/>
      <c r="G243" s="15"/>
      <c r="H243" s="5" t="str">
        <f t="shared" si="1"/>
        <v>-</v>
      </c>
      <c r="I243" s="5" t="str">
        <f t="shared" si="23"/>
        <v>-</v>
      </c>
      <c r="J243" s="16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</row>
    <row r="244" spans="1:121" ht="12.75">
      <c r="A244" s="14"/>
      <c r="B244" s="14"/>
      <c r="C244" s="8" t="str">
        <f t="shared" si="0"/>
        <v> --</v>
      </c>
      <c r="D244" s="15"/>
      <c r="E244" s="15"/>
      <c r="F244" s="15"/>
      <c r="G244" s="15"/>
      <c r="H244" s="5" t="str">
        <f t="shared" si="1"/>
        <v>-</v>
      </c>
      <c r="I244" s="5" t="str">
        <f t="shared" si="23"/>
        <v>-</v>
      </c>
      <c r="J244" s="16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</row>
    <row r="245" spans="1:121" ht="12.75">
      <c r="A245" s="14"/>
      <c r="B245" s="14"/>
      <c r="C245" s="8" t="str">
        <f t="shared" si="0"/>
        <v> --</v>
      </c>
      <c r="D245" s="15"/>
      <c r="E245" s="15"/>
      <c r="F245" s="15"/>
      <c r="G245" s="15"/>
      <c r="H245" s="5" t="str">
        <f t="shared" si="1"/>
        <v>-</v>
      </c>
      <c r="I245" s="5" t="str">
        <f t="shared" si="23"/>
        <v>-</v>
      </c>
      <c r="J245" s="16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</row>
    <row r="246" spans="1:121" ht="12.75">
      <c r="A246" s="14"/>
      <c r="B246" s="14"/>
      <c r="C246" s="8" t="str">
        <f t="shared" si="0"/>
        <v> --</v>
      </c>
      <c r="D246" s="15"/>
      <c r="E246" s="15"/>
      <c r="F246" s="15"/>
      <c r="G246" s="15"/>
      <c r="H246" s="5" t="str">
        <f t="shared" si="1"/>
        <v>-</v>
      </c>
      <c r="I246" s="5" t="str">
        <f t="shared" si="23"/>
        <v>-</v>
      </c>
      <c r="J246" s="16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</row>
    <row r="247" spans="1:121" ht="12.75">
      <c r="A247" s="14"/>
      <c r="B247" s="14"/>
      <c r="C247" s="8" t="str">
        <f t="shared" si="0"/>
        <v> --</v>
      </c>
      <c r="D247" s="15"/>
      <c r="E247" s="15"/>
      <c r="F247" s="15"/>
      <c r="G247" s="15"/>
      <c r="H247" s="5" t="str">
        <f t="shared" si="1"/>
        <v>-</v>
      </c>
      <c r="I247" s="5" t="str">
        <f t="shared" si="23"/>
        <v>-</v>
      </c>
      <c r="J247" s="16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</row>
    <row r="248" spans="1:121" ht="12.75">
      <c r="A248" s="14"/>
      <c r="B248" s="14"/>
      <c r="C248" s="8" t="str">
        <f t="shared" si="0"/>
        <v> --</v>
      </c>
      <c r="D248" s="15"/>
      <c r="E248" s="15"/>
      <c r="F248" s="15"/>
      <c r="G248" s="15"/>
      <c r="H248" s="5" t="str">
        <f t="shared" si="1"/>
        <v>-</v>
      </c>
      <c r="I248" s="5" t="str">
        <f t="shared" si="23"/>
        <v>-</v>
      </c>
      <c r="J248" s="16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</row>
    <row r="249" spans="1:121" ht="12.75">
      <c r="A249" s="14"/>
      <c r="B249" s="14"/>
      <c r="C249" s="8" t="str">
        <f t="shared" si="0"/>
        <v> --</v>
      </c>
      <c r="D249" s="15"/>
      <c r="E249" s="15"/>
      <c r="F249" s="15"/>
      <c r="G249" s="15"/>
      <c r="H249" s="5" t="str">
        <f t="shared" si="1"/>
        <v>-</v>
      </c>
      <c r="I249" s="5" t="str">
        <f t="shared" si="23"/>
        <v>-</v>
      </c>
      <c r="J249" s="16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</row>
    <row r="250" spans="1:121" ht="12.75">
      <c r="A250" s="14"/>
      <c r="B250" s="14"/>
      <c r="C250" s="8" t="str">
        <f t="shared" si="0"/>
        <v> --</v>
      </c>
      <c r="D250" s="15"/>
      <c r="E250" s="15"/>
      <c r="F250" s="15"/>
      <c r="G250" s="15"/>
      <c r="H250" s="5" t="str">
        <f t="shared" si="1"/>
        <v>-</v>
      </c>
      <c r="I250" s="5" t="str">
        <f t="shared" si="23"/>
        <v>-</v>
      </c>
      <c r="J250" s="16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</row>
    <row r="251" spans="1:121" ht="12.75">
      <c r="A251" s="14"/>
      <c r="B251" s="14"/>
      <c r="C251" s="8" t="str">
        <f t="shared" si="0"/>
        <v> --</v>
      </c>
      <c r="D251" s="15"/>
      <c r="E251" s="15"/>
      <c r="F251" s="15"/>
      <c r="G251" s="15"/>
      <c r="H251" s="5" t="str">
        <f t="shared" si="1"/>
        <v>-</v>
      </c>
      <c r="I251" s="5" t="str">
        <f t="shared" si="23"/>
        <v>-</v>
      </c>
      <c r="J251" s="16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</row>
    <row r="252" spans="1:121" ht="12.75">
      <c r="A252" s="14"/>
      <c r="B252" s="14"/>
      <c r="C252" s="8" t="str">
        <f t="shared" si="0"/>
        <v> --</v>
      </c>
      <c r="D252" s="15"/>
      <c r="E252" s="15"/>
      <c r="F252" s="15"/>
      <c r="G252" s="15"/>
      <c r="H252" s="5" t="str">
        <f t="shared" si="1"/>
        <v>-</v>
      </c>
      <c r="I252" s="5" t="str">
        <f t="shared" si="23"/>
        <v>-</v>
      </c>
      <c r="J252" s="16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</row>
    <row r="253" spans="1:121" ht="12.75">
      <c r="A253" s="14"/>
      <c r="B253" s="14"/>
      <c r="C253" s="8" t="str">
        <f t="shared" si="0"/>
        <v> --</v>
      </c>
      <c r="D253" s="15"/>
      <c r="E253" s="15"/>
      <c r="F253" s="15"/>
      <c r="G253" s="15"/>
      <c r="H253" s="5" t="str">
        <f t="shared" si="1"/>
        <v>-</v>
      </c>
      <c r="I253" s="5" t="str">
        <f aca="true" t="shared" si="24" ref="I253:I300">VLOOKUP(G253,AgeList,3,FALSE)</f>
        <v>-</v>
      </c>
      <c r="J253" s="16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</row>
    <row r="254" spans="1:121" ht="12.75">
      <c r="A254" s="14"/>
      <c r="B254" s="14"/>
      <c r="C254" s="8" t="str">
        <f t="shared" si="0"/>
        <v> --</v>
      </c>
      <c r="D254" s="15"/>
      <c r="E254" s="15"/>
      <c r="F254" s="15"/>
      <c r="G254" s="15"/>
      <c r="H254" s="5" t="str">
        <f t="shared" si="1"/>
        <v>-</v>
      </c>
      <c r="I254" s="5" t="str">
        <f t="shared" si="24"/>
        <v>-</v>
      </c>
      <c r="J254" s="16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</row>
    <row r="255" spans="1:121" ht="12.75">
      <c r="A255" s="14"/>
      <c r="B255" s="14"/>
      <c r="C255" s="8" t="str">
        <f t="shared" si="0"/>
        <v> --</v>
      </c>
      <c r="D255" s="15"/>
      <c r="E255" s="15"/>
      <c r="F255" s="15"/>
      <c r="G255" s="15"/>
      <c r="H255" s="5" t="str">
        <f t="shared" si="1"/>
        <v>-</v>
      </c>
      <c r="I255" s="5" t="str">
        <f t="shared" si="24"/>
        <v>-</v>
      </c>
      <c r="J255" s="16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</row>
    <row r="256" spans="1:121" ht="12.75">
      <c r="A256" s="14"/>
      <c r="B256" s="14"/>
      <c r="C256" s="8" t="str">
        <f t="shared" si="0"/>
        <v> --</v>
      </c>
      <c r="D256" s="15"/>
      <c r="E256" s="15"/>
      <c r="F256" s="15"/>
      <c r="G256" s="15"/>
      <c r="H256" s="5" t="str">
        <f t="shared" si="1"/>
        <v>-</v>
      </c>
      <c r="I256" s="5" t="str">
        <f t="shared" si="24"/>
        <v>-</v>
      </c>
      <c r="J256" s="16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</row>
    <row r="257" spans="1:121" ht="12.75">
      <c r="A257" s="14"/>
      <c r="B257" s="14"/>
      <c r="C257" s="8" t="str">
        <f t="shared" si="0"/>
        <v> --</v>
      </c>
      <c r="D257" s="15"/>
      <c r="E257" s="15"/>
      <c r="F257" s="15"/>
      <c r="G257" s="15"/>
      <c r="H257" s="5" t="str">
        <f t="shared" si="1"/>
        <v>-</v>
      </c>
      <c r="I257" s="5" t="str">
        <f t="shared" si="24"/>
        <v>-</v>
      </c>
      <c r="J257" s="16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</row>
    <row r="258" spans="1:121" ht="12.75">
      <c r="A258" s="14"/>
      <c r="B258" s="14"/>
      <c r="C258" s="8" t="str">
        <f t="shared" si="0"/>
        <v> --</v>
      </c>
      <c r="D258" s="15"/>
      <c r="E258" s="15"/>
      <c r="F258" s="15"/>
      <c r="G258" s="15"/>
      <c r="H258" s="5" t="str">
        <f t="shared" si="1"/>
        <v>-</v>
      </c>
      <c r="I258" s="5" t="str">
        <f t="shared" si="24"/>
        <v>-</v>
      </c>
      <c r="J258" s="16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</row>
    <row r="259" spans="1:121" ht="12.75">
      <c r="A259" s="14"/>
      <c r="B259" s="14"/>
      <c r="C259" s="8" t="str">
        <f t="shared" si="0"/>
        <v> --</v>
      </c>
      <c r="D259" s="15"/>
      <c r="E259" s="15"/>
      <c r="F259" s="15"/>
      <c r="G259" s="15"/>
      <c r="H259" s="5" t="str">
        <f t="shared" si="1"/>
        <v>-</v>
      </c>
      <c r="I259" s="5" t="str">
        <f t="shared" si="24"/>
        <v>-</v>
      </c>
      <c r="J259" s="16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</row>
    <row r="260" spans="1:121" ht="12.75">
      <c r="A260" s="14"/>
      <c r="B260" s="14"/>
      <c r="C260" s="8" t="str">
        <f t="shared" si="0"/>
        <v> --</v>
      </c>
      <c r="D260" s="15"/>
      <c r="E260" s="15"/>
      <c r="F260" s="15"/>
      <c r="G260" s="15"/>
      <c r="H260" s="5" t="str">
        <f t="shared" si="1"/>
        <v>-</v>
      </c>
      <c r="I260" s="5" t="str">
        <f t="shared" si="24"/>
        <v>-</v>
      </c>
      <c r="J260" s="16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</row>
    <row r="261" spans="1:121" ht="12.75">
      <c r="A261" s="14"/>
      <c r="B261" s="14"/>
      <c r="C261" s="8" t="str">
        <f t="shared" si="0"/>
        <v> --</v>
      </c>
      <c r="D261" s="15"/>
      <c r="E261" s="15"/>
      <c r="F261" s="15"/>
      <c r="G261" s="15"/>
      <c r="H261" s="5" t="str">
        <f t="shared" si="1"/>
        <v>-</v>
      </c>
      <c r="I261" s="5" t="str">
        <f t="shared" si="24"/>
        <v>-</v>
      </c>
      <c r="J261" s="16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</row>
    <row r="262" spans="1:121" ht="12.75">
      <c r="A262" s="14"/>
      <c r="B262" s="14"/>
      <c r="C262" s="8" t="str">
        <f t="shared" si="0"/>
        <v> --</v>
      </c>
      <c r="D262" s="15"/>
      <c r="E262" s="15"/>
      <c r="F262" s="15"/>
      <c r="G262" s="15"/>
      <c r="H262" s="5" t="str">
        <f t="shared" si="1"/>
        <v>-</v>
      </c>
      <c r="I262" s="5" t="str">
        <f t="shared" si="24"/>
        <v>-</v>
      </c>
      <c r="J262" s="16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</row>
    <row r="263" spans="1:121" ht="12.75">
      <c r="A263" s="14"/>
      <c r="B263" s="14"/>
      <c r="C263" s="8" t="str">
        <f t="shared" si="0"/>
        <v> --</v>
      </c>
      <c r="D263" s="15"/>
      <c r="E263" s="15"/>
      <c r="F263" s="15"/>
      <c r="G263" s="15"/>
      <c r="H263" s="5" t="str">
        <f t="shared" si="1"/>
        <v>-</v>
      </c>
      <c r="I263" s="5" t="str">
        <f t="shared" si="24"/>
        <v>-</v>
      </c>
      <c r="J263" s="16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</row>
    <row r="264" spans="1:121" ht="12.75">
      <c r="A264" s="14"/>
      <c r="B264" s="14"/>
      <c r="C264" s="8" t="str">
        <f t="shared" si="0"/>
        <v> --</v>
      </c>
      <c r="D264" s="15"/>
      <c r="E264" s="15"/>
      <c r="F264" s="15"/>
      <c r="G264" s="15"/>
      <c r="H264" s="5" t="str">
        <f t="shared" si="1"/>
        <v>-</v>
      </c>
      <c r="I264" s="5" t="str">
        <f t="shared" si="24"/>
        <v>-</v>
      </c>
      <c r="J264" s="16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</row>
    <row r="265" spans="1:121" ht="12.75">
      <c r="A265" s="14"/>
      <c r="B265" s="14"/>
      <c r="C265" s="8" t="str">
        <f t="shared" si="0"/>
        <v> --</v>
      </c>
      <c r="D265" s="15"/>
      <c r="E265" s="15"/>
      <c r="F265" s="15"/>
      <c r="G265" s="15"/>
      <c r="H265" s="5" t="str">
        <f t="shared" si="1"/>
        <v>-</v>
      </c>
      <c r="I265" s="5" t="str">
        <f t="shared" si="24"/>
        <v>-</v>
      </c>
      <c r="J265" s="16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</row>
    <row r="266" spans="1:121" ht="12.75">
      <c r="A266" s="14"/>
      <c r="B266" s="14"/>
      <c r="C266" s="8" t="str">
        <f t="shared" si="0"/>
        <v> --</v>
      </c>
      <c r="D266" s="15"/>
      <c r="E266" s="15"/>
      <c r="F266" s="15"/>
      <c r="G266" s="15"/>
      <c r="H266" s="5" t="str">
        <f t="shared" si="1"/>
        <v>-</v>
      </c>
      <c r="I266" s="5" t="str">
        <f t="shared" si="24"/>
        <v>-</v>
      </c>
      <c r="J266" s="16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</row>
    <row r="267" spans="1:121" ht="12.75">
      <c r="A267" s="14"/>
      <c r="B267" s="14"/>
      <c r="C267" s="8" t="str">
        <f t="shared" si="0"/>
        <v> --</v>
      </c>
      <c r="D267" s="15"/>
      <c r="E267" s="15"/>
      <c r="F267" s="15"/>
      <c r="G267" s="15"/>
      <c r="H267" s="5" t="str">
        <f t="shared" si="1"/>
        <v>-</v>
      </c>
      <c r="I267" s="5" t="str">
        <f t="shared" si="24"/>
        <v>-</v>
      </c>
      <c r="J267" s="16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</row>
    <row r="268" spans="1:121" ht="12.75">
      <c r="A268" s="14"/>
      <c r="B268" s="14"/>
      <c r="C268" s="8" t="str">
        <f t="shared" si="0"/>
        <v> --</v>
      </c>
      <c r="D268" s="15"/>
      <c r="E268" s="15"/>
      <c r="F268" s="15"/>
      <c r="G268" s="15"/>
      <c r="H268" s="5" t="str">
        <f t="shared" si="1"/>
        <v>-</v>
      </c>
      <c r="I268" s="5" t="str">
        <f t="shared" si="24"/>
        <v>-</v>
      </c>
      <c r="J268" s="16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</row>
    <row r="269" spans="1:121" ht="12.75">
      <c r="A269" s="14"/>
      <c r="B269" s="14"/>
      <c r="C269" s="8" t="str">
        <f t="shared" si="0"/>
        <v> --</v>
      </c>
      <c r="D269" s="15"/>
      <c r="E269" s="15"/>
      <c r="F269" s="15"/>
      <c r="G269" s="15"/>
      <c r="H269" s="5" t="str">
        <f t="shared" si="1"/>
        <v>-</v>
      </c>
      <c r="I269" s="5" t="str">
        <f t="shared" si="24"/>
        <v>-</v>
      </c>
      <c r="J269" s="16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</row>
    <row r="270" spans="1:121" ht="12.75">
      <c r="A270" s="14"/>
      <c r="B270" s="14"/>
      <c r="C270" s="8" t="str">
        <f t="shared" si="0"/>
        <v> --</v>
      </c>
      <c r="D270" s="15"/>
      <c r="E270" s="15"/>
      <c r="F270" s="15"/>
      <c r="G270" s="15"/>
      <c r="H270" s="5" t="str">
        <f t="shared" si="1"/>
        <v>-</v>
      </c>
      <c r="I270" s="5" t="str">
        <f t="shared" si="24"/>
        <v>-</v>
      </c>
      <c r="J270" s="16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</row>
    <row r="271" spans="1:121" ht="12.75">
      <c r="A271" s="14"/>
      <c r="B271" s="14"/>
      <c r="C271" s="8" t="str">
        <f t="shared" si="0"/>
        <v> --</v>
      </c>
      <c r="D271" s="15"/>
      <c r="E271" s="15"/>
      <c r="F271" s="15"/>
      <c r="G271" s="15"/>
      <c r="H271" s="5" t="str">
        <f t="shared" si="1"/>
        <v>-</v>
      </c>
      <c r="I271" s="5" t="str">
        <f t="shared" si="24"/>
        <v>-</v>
      </c>
      <c r="J271" s="16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</row>
    <row r="272" spans="1:121" ht="12.75">
      <c r="A272" s="14"/>
      <c r="B272" s="14"/>
      <c r="C272" s="8" t="str">
        <f t="shared" si="0"/>
        <v> --</v>
      </c>
      <c r="D272" s="15"/>
      <c r="E272" s="15"/>
      <c r="F272" s="15"/>
      <c r="G272" s="15"/>
      <c r="H272" s="5" t="str">
        <f t="shared" si="1"/>
        <v>-</v>
      </c>
      <c r="I272" s="5" t="str">
        <f t="shared" si="24"/>
        <v>-</v>
      </c>
      <c r="J272" s="16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</row>
    <row r="273" spans="1:121" ht="12.75">
      <c r="A273" s="14"/>
      <c r="B273" s="14"/>
      <c r="C273" s="8" t="str">
        <f t="shared" si="0"/>
        <v> --</v>
      </c>
      <c r="D273" s="15"/>
      <c r="E273" s="15"/>
      <c r="F273" s="15"/>
      <c r="G273" s="15"/>
      <c r="H273" s="5" t="str">
        <f t="shared" si="1"/>
        <v>-</v>
      </c>
      <c r="I273" s="5" t="str">
        <f t="shared" si="24"/>
        <v>-</v>
      </c>
      <c r="J273" s="16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</row>
    <row r="274" spans="1:121" ht="12.75">
      <c r="A274" s="14"/>
      <c r="B274" s="14"/>
      <c r="C274" s="8" t="str">
        <f t="shared" si="0"/>
        <v> --</v>
      </c>
      <c r="D274" s="15"/>
      <c r="E274" s="15"/>
      <c r="F274" s="15"/>
      <c r="G274" s="15"/>
      <c r="H274" s="5" t="str">
        <f t="shared" si="1"/>
        <v>-</v>
      </c>
      <c r="I274" s="5" t="str">
        <f t="shared" si="24"/>
        <v>-</v>
      </c>
      <c r="J274" s="16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</row>
    <row r="275" spans="1:121" ht="12.75">
      <c r="A275" s="14"/>
      <c r="B275" s="14"/>
      <c r="C275" s="8" t="str">
        <f t="shared" si="0"/>
        <v> --</v>
      </c>
      <c r="D275" s="15"/>
      <c r="E275" s="15"/>
      <c r="F275" s="15"/>
      <c r="G275" s="15"/>
      <c r="H275" s="5" t="str">
        <f t="shared" si="1"/>
        <v>-</v>
      </c>
      <c r="I275" s="5" t="str">
        <f t="shared" si="24"/>
        <v>-</v>
      </c>
      <c r="J275" s="16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</row>
    <row r="276" spans="1:121" ht="12.75">
      <c r="A276" s="14"/>
      <c r="B276" s="14"/>
      <c r="C276" s="8" t="str">
        <f t="shared" si="0"/>
        <v> --</v>
      </c>
      <c r="D276" s="15"/>
      <c r="E276" s="15"/>
      <c r="F276" s="15"/>
      <c r="G276" s="15"/>
      <c r="H276" s="5" t="str">
        <f t="shared" si="1"/>
        <v>-</v>
      </c>
      <c r="I276" s="5" t="str">
        <f t="shared" si="24"/>
        <v>-</v>
      </c>
      <c r="J276" s="16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</row>
    <row r="277" spans="1:121" ht="12.75">
      <c r="A277" s="14"/>
      <c r="B277" s="14"/>
      <c r="C277" s="8" t="str">
        <f t="shared" si="0"/>
        <v> --</v>
      </c>
      <c r="D277" s="15"/>
      <c r="E277" s="15"/>
      <c r="F277" s="15"/>
      <c r="G277" s="15"/>
      <c r="H277" s="5" t="str">
        <f t="shared" si="1"/>
        <v>-</v>
      </c>
      <c r="I277" s="5" t="str">
        <f t="shared" si="24"/>
        <v>-</v>
      </c>
      <c r="J277" s="16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</row>
    <row r="278" spans="1:121" ht="12.75">
      <c r="A278" s="14"/>
      <c r="B278" s="14"/>
      <c r="C278" s="8" t="str">
        <f t="shared" si="0"/>
        <v> --</v>
      </c>
      <c r="D278" s="15"/>
      <c r="E278" s="15"/>
      <c r="F278" s="15"/>
      <c r="G278" s="15"/>
      <c r="H278" s="5" t="str">
        <f t="shared" si="1"/>
        <v>-</v>
      </c>
      <c r="I278" s="5" t="str">
        <f t="shared" si="24"/>
        <v>-</v>
      </c>
      <c r="J278" s="16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</row>
    <row r="279" spans="1:121" ht="12.75">
      <c r="A279" s="14"/>
      <c r="B279" s="14"/>
      <c r="C279" s="8" t="str">
        <f t="shared" si="0"/>
        <v> --</v>
      </c>
      <c r="D279" s="15"/>
      <c r="E279" s="15"/>
      <c r="F279" s="15"/>
      <c r="G279" s="15"/>
      <c r="H279" s="5" t="str">
        <f t="shared" si="1"/>
        <v>-</v>
      </c>
      <c r="I279" s="5" t="str">
        <f t="shared" si="24"/>
        <v>-</v>
      </c>
      <c r="J279" s="16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</row>
    <row r="280" spans="1:121" ht="12.75">
      <c r="A280" s="14"/>
      <c r="B280" s="14"/>
      <c r="C280" s="8" t="str">
        <f t="shared" si="0"/>
        <v> --</v>
      </c>
      <c r="D280" s="15"/>
      <c r="E280" s="15"/>
      <c r="F280" s="15"/>
      <c r="G280" s="15"/>
      <c r="H280" s="5" t="str">
        <f t="shared" si="1"/>
        <v>-</v>
      </c>
      <c r="I280" s="5" t="str">
        <f t="shared" si="24"/>
        <v>-</v>
      </c>
      <c r="J280" s="16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</row>
    <row r="281" spans="1:121" ht="12.75">
      <c r="A281" s="14"/>
      <c r="B281" s="14"/>
      <c r="C281" s="8" t="str">
        <f t="shared" si="0"/>
        <v> --</v>
      </c>
      <c r="D281" s="15"/>
      <c r="E281" s="15"/>
      <c r="F281" s="15"/>
      <c r="G281" s="15"/>
      <c r="H281" s="5" t="str">
        <f t="shared" si="1"/>
        <v>-</v>
      </c>
      <c r="I281" s="5" t="str">
        <f t="shared" si="24"/>
        <v>-</v>
      </c>
      <c r="J281" s="16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</row>
    <row r="282" spans="1:121" ht="12.75">
      <c r="A282" s="14"/>
      <c r="B282" s="14"/>
      <c r="C282" s="8" t="str">
        <f t="shared" si="0"/>
        <v> --</v>
      </c>
      <c r="D282" s="15"/>
      <c r="E282" s="15"/>
      <c r="F282" s="15"/>
      <c r="G282" s="15"/>
      <c r="H282" s="5" t="str">
        <f t="shared" si="1"/>
        <v>-</v>
      </c>
      <c r="I282" s="5" t="str">
        <f t="shared" si="24"/>
        <v>-</v>
      </c>
      <c r="J282" s="16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</row>
    <row r="283" spans="1:121" ht="12.75">
      <c r="A283" s="14"/>
      <c r="B283" s="14"/>
      <c r="C283" s="8" t="str">
        <f t="shared" si="0"/>
        <v> --</v>
      </c>
      <c r="D283" s="15"/>
      <c r="E283" s="15"/>
      <c r="F283" s="15"/>
      <c r="G283" s="15"/>
      <c r="H283" s="5" t="str">
        <f t="shared" si="1"/>
        <v>-</v>
      </c>
      <c r="I283" s="5" t="str">
        <f t="shared" si="24"/>
        <v>-</v>
      </c>
      <c r="J283" s="16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</row>
    <row r="284" spans="1:121" ht="12.75">
      <c r="A284" s="14"/>
      <c r="B284" s="14"/>
      <c r="C284" s="8" t="str">
        <f t="shared" si="0"/>
        <v> --</v>
      </c>
      <c r="D284" s="15"/>
      <c r="E284" s="15"/>
      <c r="F284" s="15"/>
      <c r="G284" s="15"/>
      <c r="H284" s="5" t="str">
        <f t="shared" si="1"/>
        <v>-</v>
      </c>
      <c r="I284" s="5" t="str">
        <f t="shared" si="24"/>
        <v>-</v>
      </c>
      <c r="J284" s="16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</row>
    <row r="285" spans="1:121" ht="12.75">
      <c r="A285" s="14"/>
      <c r="B285" s="14"/>
      <c r="C285" s="8" t="str">
        <f t="shared" si="0"/>
        <v> --</v>
      </c>
      <c r="D285" s="15"/>
      <c r="E285" s="15"/>
      <c r="F285" s="15"/>
      <c r="G285" s="15"/>
      <c r="H285" s="5" t="str">
        <f t="shared" si="1"/>
        <v>-</v>
      </c>
      <c r="I285" s="5" t="str">
        <f t="shared" si="24"/>
        <v>-</v>
      </c>
      <c r="J285" s="16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</row>
    <row r="286" spans="1:121" ht="12.75">
      <c r="A286" s="14"/>
      <c r="B286" s="14"/>
      <c r="C286" s="8" t="str">
        <f t="shared" si="0"/>
        <v> --</v>
      </c>
      <c r="D286" s="15"/>
      <c r="E286" s="15"/>
      <c r="F286" s="15"/>
      <c r="G286" s="15"/>
      <c r="H286" s="5" t="str">
        <f t="shared" si="1"/>
        <v>-</v>
      </c>
      <c r="I286" s="5" t="str">
        <f t="shared" si="24"/>
        <v>-</v>
      </c>
      <c r="J286" s="16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</row>
    <row r="287" spans="1:121" ht="12.75">
      <c r="A287" s="14"/>
      <c r="B287" s="14"/>
      <c r="C287" s="8" t="str">
        <f t="shared" si="0"/>
        <v> --</v>
      </c>
      <c r="D287" s="15"/>
      <c r="E287" s="15"/>
      <c r="F287" s="15"/>
      <c r="G287" s="15"/>
      <c r="H287" s="5" t="str">
        <f t="shared" si="1"/>
        <v>-</v>
      </c>
      <c r="I287" s="5" t="str">
        <f t="shared" si="24"/>
        <v>-</v>
      </c>
      <c r="J287" s="16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</row>
    <row r="288" spans="1:121" ht="12.75">
      <c r="A288" s="14"/>
      <c r="B288" s="14"/>
      <c r="C288" s="8" t="str">
        <f t="shared" si="0"/>
        <v> --</v>
      </c>
      <c r="D288" s="15"/>
      <c r="E288" s="15"/>
      <c r="F288" s="15"/>
      <c r="G288" s="15"/>
      <c r="H288" s="5" t="str">
        <f t="shared" si="1"/>
        <v>-</v>
      </c>
      <c r="I288" s="5" t="str">
        <f t="shared" si="24"/>
        <v>-</v>
      </c>
      <c r="J288" s="16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</row>
    <row r="289" spans="1:121" ht="12.75">
      <c r="A289" s="14"/>
      <c r="B289" s="14"/>
      <c r="C289" s="8" t="str">
        <f t="shared" si="0"/>
        <v> --</v>
      </c>
      <c r="D289" s="15"/>
      <c r="E289" s="15"/>
      <c r="F289" s="15"/>
      <c r="G289" s="15"/>
      <c r="H289" s="5" t="str">
        <f t="shared" si="1"/>
        <v>-</v>
      </c>
      <c r="I289" s="5" t="str">
        <f t="shared" si="24"/>
        <v>-</v>
      </c>
      <c r="J289" s="16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</row>
    <row r="290" spans="1:121" ht="12.75">
      <c r="A290" s="14"/>
      <c r="B290" s="14"/>
      <c r="C290" s="8" t="str">
        <f t="shared" si="0"/>
        <v> --</v>
      </c>
      <c r="D290" s="15"/>
      <c r="E290" s="15"/>
      <c r="F290" s="15"/>
      <c r="G290" s="15"/>
      <c r="H290" s="5" t="str">
        <f t="shared" si="1"/>
        <v>-</v>
      </c>
      <c r="I290" s="5" t="str">
        <f t="shared" si="24"/>
        <v>-</v>
      </c>
      <c r="J290" s="16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</row>
    <row r="291" spans="1:121" ht="12.75">
      <c r="A291" s="14"/>
      <c r="B291" s="14"/>
      <c r="C291" s="8" t="str">
        <f t="shared" si="0"/>
        <v> --</v>
      </c>
      <c r="D291" s="15"/>
      <c r="E291" s="15"/>
      <c r="F291" s="15"/>
      <c r="G291" s="15"/>
      <c r="H291" s="5" t="str">
        <f t="shared" si="1"/>
        <v>-</v>
      </c>
      <c r="I291" s="5" t="str">
        <f t="shared" si="24"/>
        <v>-</v>
      </c>
      <c r="J291" s="16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</row>
    <row r="292" spans="1:121" ht="12.75">
      <c r="A292" s="14"/>
      <c r="B292" s="14"/>
      <c r="C292" s="8" t="str">
        <f t="shared" si="0"/>
        <v> --</v>
      </c>
      <c r="D292" s="15"/>
      <c r="E292" s="15"/>
      <c r="F292" s="15"/>
      <c r="G292" s="15"/>
      <c r="H292" s="5" t="str">
        <f t="shared" si="1"/>
        <v>-</v>
      </c>
      <c r="I292" s="5" t="str">
        <f t="shared" si="24"/>
        <v>-</v>
      </c>
      <c r="J292" s="16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</row>
    <row r="293" spans="1:121" ht="12.75">
      <c r="A293" s="14"/>
      <c r="B293" s="14"/>
      <c r="C293" s="8" t="str">
        <f t="shared" si="0"/>
        <v> --</v>
      </c>
      <c r="D293" s="15"/>
      <c r="E293" s="15"/>
      <c r="F293" s="15"/>
      <c r="G293" s="15"/>
      <c r="H293" s="5" t="str">
        <f t="shared" si="1"/>
        <v>-</v>
      </c>
      <c r="I293" s="5" t="str">
        <f t="shared" si="24"/>
        <v>-</v>
      </c>
      <c r="J293" s="16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</row>
    <row r="294" spans="1:121" ht="12.75">
      <c r="A294" s="14"/>
      <c r="B294" s="14"/>
      <c r="C294" s="8" t="str">
        <f t="shared" si="0"/>
        <v> --</v>
      </c>
      <c r="D294" s="15"/>
      <c r="E294" s="15"/>
      <c r="F294" s="15"/>
      <c r="G294" s="15"/>
      <c r="H294" s="5" t="str">
        <f t="shared" si="1"/>
        <v>-</v>
      </c>
      <c r="I294" s="5" t="str">
        <f t="shared" si="24"/>
        <v>-</v>
      </c>
      <c r="J294" s="16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</row>
    <row r="295" spans="1:121" ht="12.75">
      <c r="A295" s="14"/>
      <c r="B295" s="14"/>
      <c r="C295" s="8" t="str">
        <f t="shared" si="0"/>
        <v> --</v>
      </c>
      <c r="D295" s="15"/>
      <c r="E295" s="15"/>
      <c r="F295" s="15"/>
      <c r="G295" s="15"/>
      <c r="H295" s="5" t="str">
        <f t="shared" si="1"/>
        <v>-</v>
      </c>
      <c r="I295" s="5" t="str">
        <f t="shared" si="24"/>
        <v>-</v>
      </c>
      <c r="J295" s="16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</row>
    <row r="296" spans="1:121" ht="12.75">
      <c r="A296" s="14"/>
      <c r="B296" s="14"/>
      <c r="C296" s="8" t="str">
        <f t="shared" si="0"/>
        <v> --</v>
      </c>
      <c r="D296" s="15"/>
      <c r="E296" s="15"/>
      <c r="F296" s="15"/>
      <c r="G296" s="15"/>
      <c r="H296" s="5" t="str">
        <f t="shared" si="1"/>
        <v>-</v>
      </c>
      <c r="I296" s="5" t="str">
        <f t="shared" si="24"/>
        <v>-</v>
      </c>
      <c r="J296" s="16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</row>
    <row r="297" spans="1:121" ht="12.75">
      <c r="A297" s="14"/>
      <c r="B297" s="14"/>
      <c r="C297" s="8" t="str">
        <f t="shared" si="0"/>
        <v> --</v>
      </c>
      <c r="D297" s="15"/>
      <c r="E297" s="15"/>
      <c r="F297" s="15"/>
      <c r="G297" s="15"/>
      <c r="H297" s="5" t="str">
        <f t="shared" si="1"/>
        <v>-</v>
      </c>
      <c r="I297" s="5" t="str">
        <f t="shared" si="24"/>
        <v>-</v>
      </c>
      <c r="J297" s="16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</row>
    <row r="298" spans="1:121" ht="12.75">
      <c r="A298" s="14"/>
      <c r="B298" s="14"/>
      <c r="C298" s="8" t="str">
        <f t="shared" si="0"/>
        <v> --</v>
      </c>
      <c r="D298" s="15"/>
      <c r="E298" s="15"/>
      <c r="F298" s="15"/>
      <c r="G298" s="15"/>
      <c r="H298" s="5" t="str">
        <f t="shared" si="1"/>
        <v>-</v>
      </c>
      <c r="I298" s="5" t="str">
        <f t="shared" si="24"/>
        <v>-</v>
      </c>
      <c r="J298" s="16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</row>
    <row r="299" spans="1:121" ht="12.75">
      <c r="A299" s="14"/>
      <c r="B299" s="14"/>
      <c r="C299" s="8" t="str">
        <f t="shared" si="0"/>
        <v> --</v>
      </c>
      <c r="D299" s="15"/>
      <c r="E299" s="15"/>
      <c r="F299" s="15"/>
      <c r="G299" s="15"/>
      <c r="H299" s="5" t="str">
        <f t="shared" si="1"/>
        <v>-</v>
      </c>
      <c r="I299" s="5" t="str">
        <f t="shared" si="24"/>
        <v>-</v>
      </c>
      <c r="J299" s="16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</row>
    <row r="300" spans="1:121" ht="12.75">
      <c r="A300" s="14"/>
      <c r="B300" s="14"/>
      <c r="C300" s="8" t="str">
        <f t="shared" si="0"/>
        <v> --</v>
      </c>
      <c r="D300" s="15"/>
      <c r="E300" s="15"/>
      <c r="F300" s="15"/>
      <c r="G300" s="15"/>
      <c r="H300" s="5" t="str">
        <f t="shared" si="1"/>
        <v>-</v>
      </c>
      <c r="I300" s="5" t="str">
        <f t="shared" si="24"/>
        <v>-</v>
      </c>
      <c r="J300" s="16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</row>
    <row r="301" spans="1:121" ht="12.75">
      <c r="A301" s="14"/>
      <c r="B301" s="14"/>
      <c r="C301" s="8" t="str">
        <f t="shared" si="0"/>
        <v> --</v>
      </c>
      <c r="D301" s="15"/>
      <c r="E301" s="15"/>
      <c r="F301" s="15"/>
      <c r="G301" s="15"/>
      <c r="H301" s="5" t="str">
        <f t="shared" si="1"/>
        <v>-</v>
      </c>
      <c r="I301" s="5" t="str">
        <f aca="true" t="shared" si="25" ref="I301:I337">VLOOKUP(G301,AgeList,3,FALSE)</f>
        <v>-</v>
      </c>
      <c r="J301" s="16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</row>
    <row r="302" spans="1:121" ht="12.75">
      <c r="A302" s="14"/>
      <c r="B302" s="14"/>
      <c r="C302" s="8" t="str">
        <f t="shared" si="0"/>
        <v> --</v>
      </c>
      <c r="D302" s="15"/>
      <c r="E302" s="15"/>
      <c r="F302" s="15"/>
      <c r="G302" s="15"/>
      <c r="H302" s="5" t="str">
        <f t="shared" si="1"/>
        <v>-</v>
      </c>
      <c r="I302" s="5" t="str">
        <f t="shared" si="25"/>
        <v>-</v>
      </c>
      <c r="J302" s="16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</row>
    <row r="303" spans="1:121" ht="12.75">
      <c r="A303" s="14"/>
      <c r="B303" s="14"/>
      <c r="C303" s="8" t="str">
        <f t="shared" si="0"/>
        <v> --</v>
      </c>
      <c r="D303" s="15"/>
      <c r="E303" s="15"/>
      <c r="F303" s="15"/>
      <c r="G303" s="15"/>
      <c r="H303" s="5" t="str">
        <f t="shared" si="1"/>
        <v>-</v>
      </c>
      <c r="I303" s="5" t="str">
        <f t="shared" si="25"/>
        <v>-</v>
      </c>
      <c r="J303" s="16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</row>
    <row r="304" spans="1:121" ht="12.75">
      <c r="A304" s="14"/>
      <c r="B304" s="14"/>
      <c r="C304" s="8" t="str">
        <f t="shared" si="0"/>
        <v> --</v>
      </c>
      <c r="D304" s="15"/>
      <c r="E304" s="15"/>
      <c r="F304" s="15"/>
      <c r="G304" s="15"/>
      <c r="H304" s="5" t="str">
        <f t="shared" si="1"/>
        <v>-</v>
      </c>
      <c r="I304" s="5" t="str">
        <f t="shared" si="25"/>
        <v>-</v>
      </c>
      <c r="J304" s="16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</row>
    <row r="305" spans="1:121" ht="12.75">
      <c r="A305" s="14"/>
      <c r="B305" s="14"/>
      <c r="C305" s="8" t="str">
        <f t="shared" si="0"/>
        <v> --</v>
      </c>
      <c r="D305" s="15"/>
      <c r="E305" s="15"/>
      <c r="F305" s="15"/>
      <c r="G305" s="15"/>
      <c r="H305" s="5" t="str">
        <f t="shared" si="1"/>
        <v>-</v>
      </c>
      <c r="I305" s="5" t="str">
        <f t="shared" si="25"/>
        <v>-</v>
      </c>
      <c r="J305" s="16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</row>
    <row r="306" spans="1:121" ht="12.75">
      <c r="A306" s="14"/>
      <c r="B306" s="14"/>
      <c r="C306" s="8" t="str">
        <f t="shared" si="0"/>
        <v> --</v>
      </c>
      <c r="D306" s="15"/>
      <c r="E306" s="15"/>
      <c r="F306" s="15"/>
      <c r="G306" s="15"/>
      <c r="H306" s="5" t="str">
        <f t="shared" si="1"/>
        <v>-</v>
      </c>
      <c r="I306" s="5" t="str">
        <f t="shared" si="25"/>
        <v>-</v>
      </c>
      <c r="J306" s="16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</row>
    <row r="307" spans="1:121" ht="12.75">
      <c r="A307" s="14"/>
      <c r="B307" s="14"/>
      <c r="C307" s="8" t="str">
        <f t="shared" si="0"/>
        <v> --</v>
      </c>
      <c r="D307" s="15"/>
      <c r="E307" s="15"/>
      <c r="F307" s="15"/>
      <c r="G307" s="15"/>
      <c r="H307" s="5" t="str">
        <f t="shared" si="1"/>
        <v>-</v>
      </c>
      <c r="I307" s="5" t="str">
        <f t="shared" si="25"/>
        <v>-</v>
      </c>
      <c r="J307" s="16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</row>
    <row r="308" spans="1:121" ht="12.75">
      <c r="A308" s="14"/>
      <c r="B308" s="14"/>
      <c r="C308" s="8" t="str">
        <f t="shared" si="0"/>
        <v> --</v>
      </c>
      <c r="D308" s="15"/>
      <c r="E308" s="15"/>
      <c r="F308" s="15"/>
      <c r="G308" s="15"/>
      <c r="H308" s="5" t="str">
        <f t="shared" si="1"/>
        <v>-</v>
      </c>
      <c r="I308" s="5" t="str">
        <f t="shared" si="25"/>
        <v>-</v>
      </c>
      <c r="J308" s="16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</row>
    <row r="309" spans="1:121" ht="12.75">
      <c r="A309" s="14"/>
      <c r="B309" s="14"/>
      <c r="C309" s="8" t="str">
        <f t="shared" si="0"/>
        <v> --</v>
      </c>
      <c r="D309" s="15"/>
      <c r="E309" s="15"/>
      <c r="F309" s="15"/>
      <c r="G309" s="15"/>
      <c r="H309" s="5" t="str">
        <f t="shared" si="1"/>
        <v>-</v>
      </c>
      <c r="I309" s="5" t="str">
        <f t="shared" si="25"/>
        <v>-</v>
      </c>
      <c r="J309" s="16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</row>
    <row r="310" spans="1:121" ht="12.75">
      <c r="A310" s="14"/>
      <c r="B310" s="14"/>
      <c r="C310" s="8" t="str">
        <f t="shared" si="0"/>
        <v> --</v>
      </c>
      <c r="D310" s="15"/>
      <c r="E310" s="15"/>
      <c r="F310" s="15"/>
      <c r="G310" s="15"/>
      <c r="H310" s="5" t="str">
        <f t="shared" si="1"/>
        <v>-</v>
      </c>
      <c r="I310" s="5" t="str">
        <f t="shared" si="25"/>
        <v>-</v>
      </c>
      <c r="J310" s="16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</row>
    <row r="311" spans="1:121" ht="12.75">
      <c r="A311" s="14"/>
      <c r="B311" s="14"/>
      <c r="C311" s="8" t="str">
        <f t="shared" si="0"/>
        <v> --</v>
      </c>
      <c r="D311" s="15"/>
      <c r="E311" s="15"/>
      <c r="F311" s="15"/>
      <c r="G311" s="15"/>
      <c r="H311" s="5" t="str">
        <f t="shared" si="1"/>
        <v>-</v>
      </c>
      <c r="I311" s="5" t="str">
        <f t="shared" si="25"/>
        <v>-</v>
      </c>
      <c r="J311" s="16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</row>
    <row r="312" spans="1:121" ht="12.75">
      <c r="A312" s="14"/>
      <c r="B312" s="14"/>
      <c r="C312" s="8" t="str">
        <f t="shared" si="0"/>
        <v> --</v>
      </c>
      <c r="D312" s="15"/>
      <c r="E312" s="15"/>
      <c r="F312" s="15"/>
      <c r="G312" s="15"/>
      <c r="H312" s="5" t="str">
        <f t="shared" si="1"/>
        <v>-</v>
      </c>
      <c r="I312" s="5" t="str">
        <f t="shared" si="25"/>
        <v>-</v>
      </c>
      <c r="J312" s="16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</row>
    <row r="313" spans="1:121" ht="12.75">
      <c r="A313" s="14"/>
      <c r="B313" s="14"/>
      <c r="C313" s="8" t="str">
        <f t="shared" si="0"/>
        <v> --</v>
      </c>
      <c r="D313" s="15"/>
      <c r="E313" s="15"/>
      <c r="F313" s="15"/>
      <c r="G313" s="15"/>
      <c r="H313" s="5" t="str">
        <f t="shared" si="1"/>
        <v>-</v>
      </c>
      <c r="I313" s="5" t="str">
        <f t="shared" si="25"/>
        <v>-</v>
      </c>
      <c r="J313" s="16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</row>
    <row r="314" spans="1:121" ht="12.75">
      <c r="A314" s="14"/>
      <c r="B314" s="14"/>
      <c r="C314" s="8" t="str">
        <f t="shared" si="0"/>
        <v> --</v>
      </c>
      <c r="D314" s="15"/>
      <c r="E314" s="15"/>
      <c r="F314" s="15"/>
      <c r="G314" s="15"/>
      <c r="H314" s="5" t="str">
        <f t="shared" si="1"/>
        <v>-</v>
      </c>
      <c r="I314" s="5" t="str">
        <f t="shared" si="25"/>
        <v>-</v>
      </c>
      <c r="J314" s="16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</row>
    <row r="315" spans="1:121" ht="12.75">
      <c r="A315" s="14"/>
      <c r="B315" s="14"/>
      <c r="C315" s="8" t="str">
        <f t="shared" si="0"/>
        <v> --</v>
      </c>
      <c r="D315" s="15"/>
      <c r="E315" s="15"/>
      <c r="F315" s="15"/>
      <c r="G315" s="15"/>
      <c r="H315" s="5" t="str">
        <f t="shared" si="1"/>
        <v>-</v>
      </c>
      <c r="I315" s="5" t="str">
        <f t="shared" si="25"/>
        <v>-</v>
      </c>
      <c r="J315" s="16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</row>
    <row r="316" spans="1:121" ht="12.75">
      <c r="A316" s="14"/>
      <c r="B316" s="14"/>
      <c r="C316" s="8" t="str">
        <f t="shared" si="0"/>
        <v> --</v>
      </c>
      <c r="D316" s="15"/>
      <c r="E316" s="15"/>
      <c r="F316" s="15"/>
      <c r="G316" s="15"/>
      <c r="H316" s="5" t="str">
        <f t="shared" si="1"/>
        <v>-</v>
      </c>
      <c r="I316" s="5" t="str">
        <f t="shared" si="25"/>
        <v>-</v>
      </c>
      <c r="J316" s="16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</row>
    <row r="317" spans="1:121" ht="12.75">
      <c r="A317" s="14"/>
      <c r="B317" s="14"/>
      <c r="C317" s="8" t="str">
        <f t="shared" si="0"/>
        <v> --</v>
      </c>
      <c r="D317" s="15"/>
      <c r="E317" s="15"/>
      <c r="F317" s="15"/>
      <c r="G317" s="15"/>
      <c r="H317" s="5" t="str">
        <f t="shared" si="1"/>
        <v>-</v>
      </c>
      <c r="I317" s="5" t="str">
        <f t="shared" si="25"/>
        <v>-</v>
      </c>
      <c r="J317" s="16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</row>
    <row r="318" spans="1:121" ht="12.75">
      <c r="A318" s="14"/>
      <c r="B318" s="14"/>
      <c r="C318" s="8" t="str">
        <f t="shared" si="0"/>
        <v> --</v>
      </c>
      <c r="D318" s="15"/>
      <c r="E318" s="15"/>
      <c r="F318" s="15"/>
      <c r="G318" s="15"/>
      <c r="H318" s="5" t="str">
        <f t="shared" si="1"/>
        <v>-</v>
      </c>
      <c r="I318" s="5" t="str">
        <f t="shared" si="25"/>
        <v>-</v>
      </c>
      <c r="J318" s="16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</row>
    <row r="319" spans="1:121" ht="12.75">
      <c r="A319" s="14"/>
      <c r="B319" s="14"/>
      <c r="C319" s="8" t="str">
        <f t="shared" si="0"/>
        <v> --</v>
      </c>
      <c r="D319" s="15"/>
      <c r="E319" s="15"/>
      <c r="F319" s="15"/>
      <c r="G319" s="15"/>
      <c r="H319" s="5" t="str">
        <f t="shared" si="1"/>
        <v>-</v>
      </c>
      <c r="I319" s="5" t="str">
        <f t="shared" si="25"/>
        <v>-</v>
      </c>
      <c r="J319" s="16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</row>
    <row r="320" spans="1:121" ht="12.75">
      <c r="A320" s="14"/>
      <c r="B320" s="14"/>
      <c r="C320" s="8" t="str">
        <f t="shared" si="0"/>
        <v> --</v>
      </c>
      <c r="D320" s="15"/>
      <c r="E320" s="15"/>
      <c r="F320" s="15"/>
      <c r="G320" s="15"/>
      <c r="H320" s="5" t="str">
        <f t="shared" si="1"/>
        <v>-</v>
      </c>
      <c r="I320" s="5" t="str">
        <f t="shared" si="25"/>
        <v>-</v>
      </c>
      <c r="J320" s="16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</row>
    <row r="321" spans="1:121" ht="12.75">
      <c r="A321" s="14"/>
      <c r="B321" s="14"/>
      <c r="C321" s="8" t="str">
        <f t="shared" si="0"/>
        <v> --</v>
      </c>
      <c r="D321" s="15"/>
      <c r="E321" s="15"/>
      <c r="F321" s="15"/>
      <c r="G321" s="15"/>
      <c r="H321" s="5" t="str">
        <f t="shared" si="1"/>
        <v>-</v>
      </c>
      <c r="I321" s="5" t="str">
        <f t="shared" si="25"/>
        <v>-</v>
      </c>
      <c r="J321" s="16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</row>
    <row r="322" spans="1:121" ht="12.75">
      <c r="A322" s="14"/>
      <c r="B322" s="14"/>
      <c r="C322" s="8" t="str">
        <f t="shared" si="0"/>
        <v> --</v>
      </c>
      <c r="D322" s="15"/>
      <c r="E322" s="15"/>
      <c r="F322" s="15"/>
      <c r="G322" s="15"/>
      <c r="H322" s="5" t="str">
        <f t="shared" si="1"/>
        <v>-</v>
      </c>
      <c r="I322" s="5" t="str">
        <f t="shared" si="25"/>
        <v>-</v>
      </c>
      <c r="J322" s="16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</row>
    <row r="323" spans="1:121" ht="12.75">
      <c r="A323" s="14"/>
      <c r="B323" s="14"/>
      <c r="C323" s="8" t="str">
        <f t="shared" si="0"/>
        <v> --</v>
      </c>
      <c r="D323" s="15"/>
      <c r="E323" s="15"/>
      <c r="F323" s="15"/>
      <c r="G323" s="15"/>
      <c r="H323" s="5" t="str">
        <f t="shared" si="1"/>
        <v>-</v>
      </c>
      <c r="I323" s="5" t="str">
        <f t="shared" si="25"/>
        <v>-</v>
      </c>
      <c r="J323" s="16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</row>
    <row r="324" spans="1:121" ht="12.75">
      <c r="A324" s="14"/>
      <c r="B324" s="14"/>
      <c r="C324" s="8" t="str">
        <f t="shared" si="0"/>
        <v> --</v>
      </c>
      <c r="D324" s="15"/>
      <c r="E324" s="15"/>
      <c r="F324" s="15"/>
      <c r="G324" s="15"/>
      <c r="H324" s="5" t="str">
        <f t="shared" si="1"/>
        <v>-</v>
      </c>
      <c r="I324" s="5" t="str">
        <f t="shared" si="25"/>
        <v>-</v>
      </c>
      <c r="J324" s="16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</row>
    <row r="325" spans="1:121" ht="12.75">
      <c r="A325" s="14"/>
      <c r="B325" s="14"/>
      <c r="C325" s="8" t="str">
        <f t="shared" si="0"/>
        <v> --</v>
      </c>
      <c r="D325" s="15"/>
      <c r="E325" s="15"/>
      <c r="F325" s="15"/>
      <c r="G325" s="15"/>
      <c r="H325" s="5" t="str">
        <f t="shared" si="1"/>
        <v>-</v>
      </c>
      <c r="I325" s="5" t="str">
        <f t="shared" si="25"/>
        <v>-</v>
      </c>
      <c r="J325" s="16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</row>
    <row r="326" spans="1:121" ht="12.75">
      <c r="A326" s="14"/>
      <c r="B326" s="14"/>
      <c r="C326" s="8" t="str">
        <f t="shared" si="0"/>
        <v> --</v>
      </c>
      <c r="D326" s="15"/>
      <c r="E326" s="15"/>
      <c r="F326" s="15"/>
      <c r="G326" s="15"/>
      <c r="H326" s="5" t="str">
        <f t="shared" si="1"/>
        <v>-</v>
      </c>
      <c r="I326" s="5" t="str">
        <f t="shared" si="25"/>
        <v>-</v>
      </c>
      <c r="J326" s="16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</row>
    <row r="327" spans="1:121" ht="12.75">
      <c r="A327" s="14"/>
      <c r="B327" s="14"/>
      <c r="C327" s="8" t="str">
        <f t="shared" si="0"/>
        <v> --</v>
      </c>
      <c r="D327" s="15"/>
      <c r="E327" s="15"/>
      <c r="F327" s="15"/>
      <c r="G327" s="15"/>
      <c r="H327" s="5" t="str">
        <f t="shared" si="1"/>
        <v>-</v>
      </c>
      <c r="I327" s="5" t="str">
        <f t="shared" si="25"/>
        <v>-</v>
      </c>
      <c r="J327" s="16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</row>
    <row r="328" spans="1:121" ht="12.75">
      <c r="A328" s="14"/>
      <c r="B328" s="14"/>
      <c r="C328" s="8" t="str">
        <f t="shared" si="0"/>
        <v> --</v>
      </c>
      <c r="D328" s="15"/>
      <c r="E328" s="15"/>
      <c r="F328" s="15"/>
      <c r="G328" s="15"/>
      <c r="H328" s="5" t="str">
        <f t="shared" si="1"/>
        <v>-</v>
      </c>
      <c r="I328" s="5" t="str">
        <f t="shared" si="25"/>
        <v>-</v>
      </c>
      <c r="J328" s="16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</row>
    <row r="329" spans="1:121" ht="12.75">
      <c r="A329" s="14"/>
      <c r="B329" s="14"/>
      <c r="C329" s="8" t="str">
        <f t="shared" si="0"/>
        <v> --</v>
      </c>
      <c r="D329" s="15"/>
      <c r="E329" s="15"/>
      <c r="F329" s="15"/>
      <c r="G329" s="15"/>
      <c r="H329" s="5" t="str">
        <f t="shared" si="1"/>
        <v>-</v>
      </c>
      <c r="I329" s="5" t="str">
        <f t="shared" si="25"/>
        <v>-</v>
      </c>
      <c r="J329" s="16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</row>
    <row r="330" spans="1:121" ht="12.75">
      <c r="A330" s="14"/>
      <c r="B330" s="14"/>
      <c r="C330" s="8" t="str">
        <f t="shared" si="0"/>
        <v> --</v>
      </c>
      <c r="D330" s="15"/>
      <c r="E330" s="15"/>
      <c r="F330" s="15"/>
      <c r="G330" s="15"/>
      <c r="H330" s="5" t="str">
        <f t="shared" si="1"/>
        <v>-</v>
      </c>
      <c r="I330" s="5" t="str">
        <f t="shared" si="25"/>
        <v>-</v>
      </c>
      <c r="J330" s="16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</row>
    <row r="331" spans="1:121" ht="12.75">
      <c r="A331" s="14"/>
      <c r="B331" s="14"/>
      <c r="C331" s="8" t="str">
        <f t="shared" si="0"/>
        <v> --</v>
      </c>
      <c r="D331" s="15"/>
      <c r="E331" s="15"/>
      <c r="F331" s="15"/>
      <c r="G331" s="15"/>
      <c r="H331" s="5" t="str">
        <f t="shared" si="1"/>
        <v>-</v>
      </c>
      <c r="I331" s="5" t="str">
        <f t="shared" si="25"/>
        <v>-</v>
      </c>
      <c r="J331" s="16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</row>
    <row r="332" spans="1:121" ht="12.75">
      <c r="A332" s="14"/>
      <c r="B332" s="14"/>
      <c r="C332" s="8" t="str">
        <f t="shared" si="0"/>
        <v> --</v>
      </c>
      <c r="D332" s="15"/>
      <c r="E332" s="15"/>
      <c r="F332" s="15"/>
      <c r="G332" s="15"/>
      <c r="H332" s="5" t="str">
        <f t="shared" si="1"/>
        <v>-</v>
      </c>
      <c r="I332" s="5" t="str">
        <f t="shared" si="25"/>
        <v>-</v>
      </c>
      <c r="J332" s="16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</row>
    <row r="333" spans="1:121" ht="12.75">
      <c r="A333" s="14"/>
      <c r="B333" s="14"/>
      <c r="C333" s="8" t="str">
        <f t="shared" si="0"/>
        <v> --</v>
      </c>
      <c r="D333" s="15"/>
      <c r="E333" s="15"/>
      <c r="F333" s="15"/>
      <c r="G333" s="15"/>
      <c r="H333" s="5" t="str">
        <f t="shared" si="1"/>
        <v>-</v>
      </c>
      <c r="I333" s="5" t="str">
        <f t="shared" si="25"/>
        <v>-</v>
      </c>
      <c r="J333" s="16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</row>
    <row r="334" spans="1:121" ht="12.75">
      <c r="A334" s="14"/>
      <c r="B334" s="14"/>
      <c r="C334" s="8" t="str">
        <f t="shared" si="0"/>
        <v> --</v>
      </c>
      <c r="D334" s="15"/>
      <c r="E334" s="15"/>
      <c r="F334" s="15"/>
      <c r="G334" s="15"/>
      <c r="H334" s="5" t="str">
        <f t="shared" si="1"/>
        <v>-</v>
      </c>
      <c r="I334" s="5" t="str">
        <f t="shared" si="25"/>
        <v>-</v>
      </c>
      <c r="J334" s="16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</row>
    <row r="335" spans="1:121" ht="12.75">
      <c r="A335" s="14"/>
      <c r="B335" s="14"/>
      <c r="C335" s="8" t="str">
        <f t="shared" si="0"/>
        <v> --</v>
      </c>
      <c r="D335" s="15"/>
      <c r="E335" s="15"/>
      <c r="F335" s="15"/>
      <c r="G335" s="15"/>
      <c r="H335" s="5" t="str">
        <f t="shared" si="1"/>
        <v>-</v>
      </c>
      <c r="I335" s="5" t="str">
        <f t="shared" si="25"/>
        <v>-</v>
      </c>
      <c r="J335" s="16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</row>
    <row r="336" spans="1:121" ht="12.75">
      <c r="A336" s="14"/>
      <c r="B336" s="14"/>
      <c r="C336" s="8" t="str">
        <f t="shared" si="0"/>
        <v> --</v>
      </c>
      <c r="D336" s="15"/>
      <c r="E336" s="15"/>
      <c r="F336" s="15"/>
      <c r="G336" s="15"/>
      <c r="H336" s="5" t="str">
        <f t="shared" si="1"/>
        <v>-</v>
      </c>
      <c r="I336" s="5" t="str">
        <f t="shared" si="25"/>
        <v>-</v>
      </c>
      <c r="J336" s="16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</row>
    <row r="337" spans="1:121" ht="12.75">
      <c r="A337" s="14"/>
      <c r="B337" s="14"/>
      <c r="C337" s="8" t="str">
        <f t="shared" si="0"/>
        <v> --</v>
      </c>
      <c r="D337" s="15"/>
      <c r="E337" s="15"/>
      <c r="F337" s="15"/>
      <c r="G337" s="15"/>
      <c r="H337" s="5" t="str">
        <f t="shared" si="1"/>
        <v>-</v>
      </c>
      <c r="I337" s="5" t="str">
        <f t="shared" si="25"/>
        <v>-</v>
      </c>
      <c r="J337" s="16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</row>
    <row r="338" spans="1:1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24.75" customHeight="1" hidden="1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</sheetData>
  <sheetProtection password="DEFD" sheet="1" objects="1" scenarios="1"/>
  <mergeCells count="4">
    <mergeCell ref="I5:I7"/>
    <mergeCell ref="H5:H7"/>
    <mergeCell ref="G6:G7"/>
    <mergeCell ref="F5:F7"/>
  </mergeCells>
  <dataValidations count="9">
    <dataValidation type="list" allowBlank="1" showInputMessage="1" showErrorMessage="1" sqref="D8:D337">
      <formula1>VarType</formula1>
    </dataValidation>
    <dataValidation type="list" allowBlank="1" showInputMessage="1" showErrorMessage="1" sqref="E8:E337">
      <formula1>Units</formula1>
    </dataValidation>
    <dataValidation type="list" allowBlank="1" showInputMessage="1" showErrorMessage="1" sqref="G8:G337">
      <formula1>AgeGroups</formula1>
    </dataValidation>
    <dataValidation type="list" allowBlank="1" showInputMessage="1" showErrorMessage="1" sqref="B8:B337">
      <formula1>VarNames</formula1>
    </dataValidation>
    <dataValidation type="list" allowBlank="1" showInputMessage="1" showErrorMessage="1" sqref="J8:J337">
      <formula1>Status</formula1>
    </dataValidation>
    <dataValidation type="list" allowBlank="1" showInputMessage="1" showErrorMessage="1" sqref="C1">
      <formula1>Countries</formula1>
    </dataValidation>
    <dataValidation type="list" showInputMessage="1" showErrorMessage="1" sqref="F8:F337">
      <formula1>Nominal</formula1>
    </dataValidation>
    <dataValidation type="whole" allowBlank="1" showInputMessage="1" showErrorMessage="1" errorTitle="Error" error="Must be integer between 1750 and 2300." sqref="A8:A337">
      <formula1>1750</formula1>
      <formula2>2300</formula2>
    </dataValidation>
    <dataValidation type="date" allowBlank="1" showInputMessage="1" showErrorMessage="1" sqref="C3">
      <formula1>38322</formula1>
      <formula2>40179</formula2>
    </dataValidation>
  </dataValidations>
  <hyperlinks>
    <hyperlink ref="E2" r:id="rId1" display="HELP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3"/>
  <sheetViews>
    <sheetView zoomScalePageLayoutView="0" workbookViewId="0" topLeftCell="A1">
      <selection activeCell="C9" sqref="C9"/>
    </sheetView>
  </sheetViews>
  <sheetFormatPr defaultColWidth="0" defaultRowHeight="12.75" zeroHeight="1"/>
  <cols>
    <col min="1" max="1" width="10.8515625" style="0" customWidth="1"/>
    <col min="2" max="2" width="8.7109375" style="0" customWidth="1"/>
    <col min="3" max="3" width="29.140625" style="0" customWidth="1"/>
    <col min="4" max="4" width="9.140625" style="0" customWidth="1"/>
    <col min="5" max="5" width="21.00390625" style="0" customWidth="1"/>
    <col min="6" max="6" width="22.28125" style="0" customWidth="1"/>
    <col min="7" max="7" width="13.7109375" style="0" customWidth="1"/>
    <col min="8" max="8" width="20.00390625" style="0" customWidth="1"/>
    <col min="9" max="9" width="19.00390625" style="0" customWidth="1"/>
    <col min="10" max="16384" width="0" style="0" hidden="1" customWidth="1"/>
  </cols>
  <sheetData>
    <row r="1" spans="1:13" ht="12.75">
      <c r="A1" s="3" t="s">
        <v>0</v>
      </c>
      <c r="B1" s="3"/>
      <c r="C1" s="16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 t="s">
        <v>117</v>
      </c>
      <c r="B2" s="3"/>
      <c r="C2" s="16" t="str">
        <f>Data!C2</f>
        <v>Iván Mejía Guevara</v>
      </c>
      <c r="D2" s="3"/>
      <c r="E2" s="24" t="s">
        <v>264</v>
      </c>
      <c r="F2" s="3"/>
      <c r="G2" s="3"/>
      <c r="H2" s="3"/>
      <c r="I2" s="3"/>
      <c r="J2" s="3"/>
      <c r="K2" s="3"/>
      <c r="L2" s="3"/>
      <c r="M2" s="3"/>
    </row>
    <row r="3" spans="1:13" ht="12.75">
      <c r="A3" s="3" t="s">
        <v>118</v>
      </c>
      <c r="B3" s="3"/>
      <c r="C3" s="25">
        <f>Data!C3</f>
        <v>39841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2" t="s">
        <v>128</v>
      </c>
      <c r="B6" s="2"/>
      <c r="C6" s="3"/>
      <c r="D6" s="38" t="s">
        <v>153</v>
      </c>
      <c r="E6" s="41" t="s">
        <v>148</v>
      </c>
      <c r="F6" s="38" t="s">
        <v>149</v>
      </c>
      <c r="G6" s="9"/>
      <c r="H6" s="9"/>
      <c r="I6" s="9"/>
      <c r="J6" s="3"/>
      <c r="K6" s="3"/>
      <c r="L6" s="3"/>
      <c r="M6" s="3"/>
    </row>
    <row r="7" spans="1:13" ht="12.75" customHeight="1">
      <c r="A7" s="3"/>
      <c r="B7" s="3"/>
      <c r="C7" s="3"/>
      <c r="D7" s="39"/>
      <c r="E7" s="41"/>
      <c r="F7" s="38"/>
      <c r="G7" s="38" t="s">
        <v>150</v>
      </c>
      <c r="H7" s="9"/>
      <c r="I7" s="9"/>
      <c r="J7" s="3"/>
      <c r="K7" s="3"/>
      <c r="L7" s="3"/>
      <c r="M7" s="3"/>
    </row>
    <row r="8" spans="1:13" ht="12.75">
      <c r="A8" s="2" t="s">
        <v>1</v>
      </c>
      <c r="B8" s="2" t="s">
        <v>2</v>
      </c>
      <c r="C8" s="2" t="s">
        <v>134</v>
      </c>
      <c r="D8" s="39"/>
      <c r="E8" s="41"/>
      <c r="F8" s="40"/>
      <c r="G8" s="38"/>
      <c r="H8" s="9" t="s">
        <v>151</v>
      </c>
      <c r="I8" s="9" t="s">
        <v>152</v>
      </c>
      <c r="J8" s="3"/>
      <c r="K8" s="3"/>
      <c r="L8" s="3"/>
      <c r="M8" s="3"/>
    </row>
    <row r="9" spans="1:9" ht="38.25">
      <c r="A9" s="30"/>
      <c r="B9" s="21" t="s">
        <v>129</v>
      </c>
      <c r="C9" s="10" t="str">
        <f aca="true" t="shared" si="0" ref="C9:C261">VLOOKUP(B9,VarList,2,FALSE)</f>
        <v>LifeCycle Deficit </v>
      </c>
      <c r="D9" s="17" t="s">
        <v>625</v>
      </c>
      <c r="E9" s="17"/>
      <c r="F9" s="18"/>
      <c r="G9" s="17" t="s">
        <v>627</v>
      </c>
      <c r="H9" s="18"/>
      <c r="I9" s="19"/>
    </row>
    <row r="10" spans="1:9" ht="38.25">
      <c r="A10" s="32">
        <f>$A$9</f>
        <v>0</v>
      </c>
      <c r="B10" s="14" t="s">
        <v>130</v>
      </c>
      <c r="C10" s="10" t="str">
        <f t="shared" si="0"/>
        <v>Consumption  </v>
      </c>
      <c r="D10" s="17" t="s">
        <v>625</v>
      </c>
      <c r="E10" s="17"/>
      <c r="F10" s="17"/>
      <c r="G10" s="17" t="s">
        <v>627</v>
      </c>
      <c r="H10" s="17"/>
      <c r="I10" s="17"/>
    </row>
    <row r="11" spans="1:9" ht="25.5">
      <c r="A11" s="32">
        <f aca="true" t="shared" si="1" ref="A11:A24">$A$9</f>
        <v>0</v>
      </c>
      <c r="B11" s="14" t="s">
        <v>131</v>
      </c>
      <c r="C11" s="10" t="str">
        <f t="shared" si="0"/>
        <v>Public Consumption  </v>
      </c>
      <c r="D11" s="17" t="s">
        <v>626</v>
      </c>
      <c r="E11" s="17"/>
      <c r="F11" s="17"/>
      <c r="G11" s="17" t="s">
        <v>627</v>
      </c>
      <c r="H11" s="17"/>
      <c r="I11" s="17"/>
    </row>
    <row r="12" spans="1:9" ht="51">
      <c r="A12" s="32">
        <f t="shared" si="1"/>
        <v>0</v>
      </c>
      <c r="B12" s="14" t="s">
        <v>132</v>
      </c>
      <c r="C12" s="10" t="str">
        <f t="shared" si="0"/>
        <v>Public Consumption, Education</v>
      </c>
      <c r="D12" s="17" t="s">
        <v>626</v>
      </c>
      <c r="E12" s="17"/>
      <c r="F12" s="17"/>
      <c r="G12" s="17" t="s">
        <v>629</v>
      </c>
      <c r="H12" s="17" t="s">
        <v>632</v>
      </c>
      <c r="I12" s="17"/>
    </row>
    <row r="13" spans="1:9" ht="76.5">
      <c r="A13" s="32">
        <f t="shared" si="1"/>
        <v>0</v>
      </c>
      <c r="B13" s="14" t="s">
        <v>133</v>
      </c>
      <c r="C13" s="10" t="str">
        <f t="shared" si="0"/>
        <v>Public Consumption, Health </v>
      </c>
      <c r="D13" s="17" t="s">
        <v>626</v>
      </c>
      <c r="E13" s="17"/>
      <c r="F13" s="17"/>
      <c r="G13" s="17" t="s">
        <v>627</v>
      </c>
      <c r="H13" s="17" t="s">
        <v>634</v>
      </c>
      <c r="I13" s="17"/>
    </row>
    <row r="14" spans="1:9" ht="25.5">
      <c r="A14" s="32">
        <f t="shared" si="1"/>
        <v>0</v>
      </c>
      <c r="B14" s="14" t="s">
        <v>265</v>
      </c>
      <c r="C14" s="10" t="str">
        <f t="shared" si="0"/>
        <v>Public Consumption, Other  </v>
      </c>
      <c r="D14" s="17" t="s">
        <v>626</v>
      </c>
      <c r="E14" s="17"/>
      <c r="F14" s="17"/>
      <c r="G14" s="17" t="s">
        <v>629</v>
      </c>
      <c r="H14" s="17" t="s">
        <v>630</v>
      </c>
      <c r="I14" s="17"/>
    </row>
    <row r="15" spans="1:9" ht="25.5">
      <c r="A15" s="32">
        <f t="shared" si="1"/>
        <v>0</v>
      </c>
      <c r="B15" s="14" t="s">
        <v>187</v>
      </c>
      <c r="C15" s="10" t="str">
        <f t="shared" si="0"/>
        <v>Private Consumption</v>
      </c>
      <c r="D15" s="17" t="s">
        <v>624</v>
      </c>
      <c r="E15" s="17"/>
      <c r="F15" s="17"/>
      <c r="G15" s="17" t="s">
        <v>627</v>
      </c>
      <c r="H15" s="17"/>
      <c r="I15" s="17"/>
    </row>
    <row r="16" spans="1:9" ht="51">
      <c r="A16" s="32">
        <f t="shared" si="1"/>
        <v>0</v>
      </c>
      <c r="B16" s="14" t="s">
        <v>189</v>
      </c>
      <c r="C16" s="10" t="str">
        <f t="shared" si="0"/>
        <v>Private Consumption, Education</v>
      </c>
      <c r="D16" s="17" t="s">
        <v>624</v>
      </c>
      <c r="E16" s="17"/>
      <c r="F16" s="17"/>
      <c r="G16" s="17" t="s">
        <v>629</v>
      </c>
      <c r="H16" s="17" t="s">
        <v>631</v>
      </c>
      <c r="I16" s="17"/>
    </row>
    <row r="17" spans="1:9" ht="63.75">
      <c r="A17" s="32">
        <f t="shared" si="1"/>
        <v>0</v>
      </c>
      <c r="B17" s="14" t="s">
        <v>190</v>
      </c>
      <c r="C17" s="10" t="str">
        <f t="shared" si="0"/>
        <v>Private Consumption, Health</v>
      </c>
      <c r="D17" s="17" t="s">
        <v>624</v>
      </c>
      <c r="E17" s="17"/>
      <c r="F17" s="17"/>
      <c r="G17" s="17" t="s">
        <v>627</v>
      </c>
      <c r="H17" s="17" t="s">
        <v>635</v>
      </c>
      <c r="I17" s="17"/>
    </row>
    <row r="18" spans="1:9" ht="38.25">
      <c r="A18" s="32">
        <f t="shared" si="1"/>
        <v>0</v>
      </c>
      <c r="B18" s="14" t="s">
        <v>572</v>
      </c>
      <c r="C18" s="10" t="str">
        <f t="shared" si="0"/>
        <v>Private Consumption, Housing</v>
      </c>
      <c r="D18" s="17" t="s">
        <v>624</v>
      </c>
      <c r="E18" s="17"/>
      <c r="F18" s="17"/>
      <c r="G18" s="17" t="s">
        <v>627</v>
      </c>
      <c r="H18" s="17" t="s">
        <v>636</v>
      </c>
      <c r="I18" s="17"/>
    </row>
    <row r="19" spans="1:9" ht="25.5">
      <c r="A19" s="32">
        <f t="shared" si="1"/>
        <v>0</v>
      </c>
      <c r="B19" s="14" t="s">
        <v>575</v>
      </c>
      <c r="C19" s="10" t="str">
        <f t="shared" si="0"/>
        <v>Private Consumption, Durables</v>
      </c>
      <c r="D19" s="17" t="s">
        <v>624</v>
      </c>
      <c r="E19" s="17"/>
      <c r="F19" s="17"/>
      <c r="G19" s="17"/>
      <c r="H19" s="17"/>
      <c r="I19" s="17"/>
    </row>
    <row r="20" spans="1:9" ht="38.25">
      <c r="A20" s="32">
        <f t="shared" si="1"/>
        <v>0</v>
      </c>
      <c r="B20" s="14" t="s">
        <v>269</v>
      </c>
      <c r="C20" s="10" t="str">
        <f t="shared" si="0"/>
        <v>Private Consumption, Other</v>
      </c>
      <c r="D20" s="17" t="s">
        <v>624</v>
      </c>
      <c r="E20" s="17"/>
      <c r="F20" s="17"/>
      <c r="G20" s="17" t="s">
        <v>627</v>
      </c>
      <c r="H20" s="17" t="s">
        <v>636</v>
      </c>
      <c r="I20" s="17"/>
    </row>
    <row r="21" spans="1:9" ht="25.5">
      <c r="A21" s="32">
        <f t="shared" si="1"/>
        <v>0</v>
      </c>
      <c r="B21" s="14" t="s">
        <v>154</v>
      </c>
      <c r="C21" s="10" t="str">
        <f t="shared" si="0"/>
        <v>Labor Income </v>
      </c>
      <c r="D21" s="17" t="s">
        <v>624</v>
      </c>
      <c r="E21" s="17"/>
      <c r="F21" s="17"/>
      <c r="G21" s="17" t="s">
        <v>627</v>
      </c>
      <c r="H21" s="17"/>
      <c r="I21" s="17"/>
    </row>
    <row r="22" spans="1:9" ht="25.5">
      <c r="A22" s="32">
        <f t="shared" si="1"/>
        <v>0</v>
      </c>
      <c r="B22" s="14" t="s">
        <v>155</v>
      </c>
      <c r="C22" s="10" t="str">
        <f t="shared" si="0"/>
        <v>Earnings </v>
      </c>
      <c r="D22" s="17" t="s">
        <v>624</v>
      </c>
      <c r="E22" s="17"/>
      <c r="F22" s="17"/>
      <c r="G22" s="17" t="s">
        <v>627</v>
      </c>
      <c r="H22" s="17" t="s">
        <v>628</v>
      </c>
      <c r="I22" s="17"/>
    </row>
    <row r="23" spans="1:9" ht="12.75">
      <c r="A23" s="32">
        <f t="shared" si="1"/>
        <v>0</v>
      </c>
      <c r="B23" s="14" t="s">
        <v>194</v>
      </c>
      <c r="C23" s="10" t="str">
        <f t="shared" si="0"/>
        <v>Benefits</v>
      </c>
      <c r="D23" s="17"/>
      <c r="E23" s="17"/>
      <c r="F23" s="17"/>
      <c r="G23" s="17"/>
      <c r="H23" s="17"/>
      <c r="I23" s="17"/>
    </row>
    <row r="24" spans="1:9" ht="25.5">
      <c r="A24" s="32">
        <f t="shared" si="1"/>
        <v>0</v>
      </c>
      <c r="B24" s="15" t="s">
        <v>198</v>
      </c>
      <c r="C24" s="10" t="str">
        <f t="shared" si="0"/>
        <v>Self-employment Labor Income</v>
      </c>
      <c r="D24" s="17" t="s">
        <v>624</v>
      </c>
      <c r="E24" s="17"/>
      <c r="F24" s="17"/>
      <c r="G24" s="17" t="s">
        <v>627</v>
      </c>
      <c r="H24" s="17" t="s">
        <v>637</v>
      </c>
      <c r="I24" s="17"/>
    </row>
    <row r="25" spans="1:9" ht="12.75">
      <c r="A25" s="22"/>
      <c r="B25" s="29"/>
      <c r="C25" s="10" t="str">
        <f t="shared" si="0"/>
        <v> --</v>
      </c>
      <c r="D25" s="17"/>
      <c r="E25" s="17"/>
      <c r="F25" s="17"/>
      <c r="G25" s="17"/>
      <c r="H25" s="17"/>
      <c r="I25" s="17"/>
    </row>
    <row r="26" spans="1:9" ht="12.75">
      <c r="A26" s="22"/>
      <c r="B26" s="29"/>
      <c r="C26" s="10" t="str">
        <f t="shared" si="0"/>
        <v> --</v>
      </c>
      <c r="D26" s="17"/>
      <c r="E26" s="17"/>
      <c r="F26" s="17"/>
      <c r="G26" s="17"/>
      <c r="H26" s="17"/>
      <c r="I26" s="17"/>
    </row>
    <row r="27" spans="1:9" ht="12.75">
      <c r="A27" s="22"/>
      <c r="B27" s="29"/>
      <c r="C27" s="10" t="str">
        <f t="shared" si="0"/>
        <v> --</v>
      </c>
      <c r="D27" s="17"/>
      <c r="E27" s="17"/>
      <c r="F27" s="17"/>
      <c r="G27" s="17"/>
      <c r="H27" s="17"/>
      <c r="I27" s="17"/>
    </row>
    <row r="28" spans="1:9" ht="12.75">
      <c r="A28" s="22"/>
      <c r="B28" s="29"/>
      <c r="C28" s="10" t="str">
        <f t="shared" si="0"/>
        <v> --</v>
      </c>
      <c r="D28" s="17"/>
      <c r="E28" s="17"/>
      <c r="F28" s="17"/>
      <c r="G28" s="17"/>
      <c r="H28" s="17"/>
      <c r="I28" s="17"/>
    </row>
    <row r="29" spans="1:9" ht="12.75">
      <c r="A29" s="22"/>
      <c r="B29" s="29"/>
      <c r="C29" s="10" t="str">
        <f t="shared" si="0"/>
        <v> --</v>
      </c>
      <c r="D29" s="17"/>
      <c r="E29" s="17"/>
      <c r="F29" s="17"/>
      <c r="G29" s="17"/>
      <c r="H29" s="17"/>
      <c r="I29" s="17"/>
    </row>
    <row r="30" spans="1:9" ht="12.75">
      <c r="A30" s="22"/>
      <c r="B30" s="29"/>
      <c r="C30" s="10" t="str">
        <f t="shared" si="0"/>
        <v> --</v>
      </c>
      <c r="D30" s="17"/>
      <c r="E30" s="17"/>
      <c r="F30" s="17"/>
      <c r="G30" s="17"/>
      <c r="H30" s="17"/>
      <c r="I30" s="17"/>
    </row>
    <row r="31" spans="1:9" ht="12.75">
      <c r="A31" s="22"/>
      <c r="B31" s="29"/>
      <c r="C31" s="10" t="str">
        <f t="shared" si="0"/>
        <v> --</v>
      </c>
      <c r="D31" s="17"/>
      <c r="E31" s="17"/>
      <c r="F31" s="17"/>
      <c r="G31" s="17"/>
      <c r="H31" s="17"/>
      <c r="I31" s="17"/>
    </row>
    <row r="32" spans="1:9" ht="12.75">
      <c r="A32" s="22"/>
      <c r="B32" s="29"/>
      <c r="C32" s="10" t="str">
        <f t="shared" si="0"/>
        <v> --</v>
      </c>
      <c r="D32" s="17"/>
      <c r="E32" s="17"/>
      <c r="F32" s="17"/>
      <c r="G32" s="17"/>
      <c r="H32" s="17"/>
      <c r="I32" s="17"/>
    </row>
    <row r="33" spans="1:9" ht="12.75">
      <c r="A33" s="22"/>
      <c r="B33" s="29"/>
      <c r="C33" s="10" t="str">
        <f t="shared" si="0"/>
        <v> --</v>
      </c>
      <c r="D33" s="17"/>
      <c r="E33" s="17"/>
      <c r="F33" s="17"/>
      <c r="G33" s="17"/>
      <c r="H33" s="17"/>
      <c r="I33" s="17"/>
    </row>
    <row r="34" spans="1:9" ht="12.75">
      <c r="A34" s="22"/>
      <c r="B34" s="29"/>
      <c r="C34" s="10" t="str">
        <f t="shared" si="0"/>
        <v> --</v>
      </c>
      <c r="D34" s="17"/>
      <c r="E34" s="17"/>
      <c r="F34" s="17"/>
      <c r="G34" s="17"/>
      <c r="H34" s="17"/>
      <c r="I34" s="17"/>
    </row>
    <row r="35" spans="1:9" ht="12.75">
      <c r="A35" s="22"/>
      <c r="B35" s="29"/>
      <c r="C35" s="10" t="str">
        <f t="shared" si="0"/>
        <v> --</v>
      </c>
      <c r="D35" s="17"/>
      <c r="E35" s="17"/>
      <c r="F35" s="17"/>
      <c r="G35" s="17"/>
      <c r="H35" s="17"/>
      <c r="I35" s="17"/>
    </row>
    <row r="36" spans="1:9" ht="12.75">
      <c r="A36" s="22"/>
      <c r="B36" s="29"/>
      <c r="C36" s="10" t="str">
        <f t="shared" si="0"/>
        <v> --</v>
      </c>
      <c r="D36" s="17"/>
      <c r="E36" s="17"/>
      <c r="F36" s="17"/>
      <c r="G36" s="17"/>
      <c r="H36" s="17"/>
      <c r="I36" s="17"/>
    </row>
    <row r="37" spans="1:9" ht="12.75">
      <c r="A37" s="22"/>
      <c r="B37" s="29"/>
      <c r="C37" s="10" t="str">
        <f t="shared" si="0"/>
        <v> --</v>
      </c>
      <c r="D37" s="17"/>
      <c r="E37" s="17"/>
      <c r="F37" s="17"/>
      <c r="G37" s="17"/>
      <c r="H37" s="17"/>
      <c r="I37" s="17"/>
    </row>
    <row r="38" spans="1:9" ht="12.75">
      <c r="A38" s="22"/>
      <c r="B38" s="29"/>
      <c r="C38" s="10" t="str">
        <f t="shared" si="0"/>
        <v> --</v>
      </c>
      <c r="D38" s="17"/>
      <c r="E38" s="17"/>
      <c r="F38" s="17"/>
      <c r="G38" s="17"/>
      <c r="H38" s="17"/>
      <c r="I38" s="17"/>
    </row>
    <row r="39" spans="1:9" ht="12.75">
      <c r="A39" s="22"/>
      <c r="B39" s="29"/>
      <c r="C39" s="10" t="str">
        <f t="shared" si="0"/>
        <v> --</v>
      </c>
      <c r="D39" s="17"/>
      <c r="E39" s="17"/>
      <c r="F39" s="17"/>
      <c r="G39" s="17"/>
      <c r="H39" s="17"/>
      <c r="I39" s="17"/>
    </row>
    <row r="40" spans="1:9" ht="12.75">
      <c r="A40" s="22"/>
      <c r="B40" s="29"/>
      <c r="C40" s="10" t="str">
        <f t="shared" si="0"/>
        <v> --</v>
      </c>
      <c r="D40" s="17"/>
      <c r="E40" s="17"/>
      <c r="F40" s="17"/>
      <c r="G40" s="17"/>
      <c r="H40" s="17"/>
      <c r="I40" s="17"/>
    </row>
    <row r="41" spans="1:9" ht="12.75">
      <c r="A41" s="22"/>
      <c r="B41" s="29"/>
      <c r="C41" s="10" t="str">
        <f t="shared" si="0"/>
        <v> --</v>
      </c>
      <c r="D41" s="17"/>
      <c r="E41" s="17"/>
      <c r="F41" s="17"/>
      <c r="G41" s="17"/>
      <c r="H41" s="17"/>
      <c r="I41" s="17"/>
    </row>
    <row r="42" spans="1:9" ht="12.75">
      <c r="A42" s="22"/>
      <c r="B42" s="29"/>
      <c r="C42" s="10" t="str">
        <f t="shared" si="0"/>
        <v> --</v>
      </c>
      <c r="D42" s="17"/>
      <c r="E42" s="17"/>
      <c r="F42" s="17"/>
      <c r="G42" s="17"/>
      <c r="H42" s="17"/>
      <c r="I42" s="17"/>
    </row>
    <row r="43" spans="1:9" ht="12.75">
      <c r="A43" s="22"/>
      <c r="B43" s="29"/>
      <c r="C43" s="10" t="str">
        <f t="shared" si="0"/>
        <v> --</v>
      </c>
      <c r="D43" s="17"/>
      <c r="E43" s="17"/>
      <c r="F43" s="17"/>
      <c r="G43" s="17"/>
      <c r="H43" s="17"/>
      <c r="I43" s="17"/>
    </row>
    <row r="44" spans="1:9" ht="12.75">
      <c r="A44" s="22"/>
      <c r="B44" s="29"/>
      <c r="C44" s="10" t="str">
        <f t="shared" si="0"/>
        <v> --</v>
      </c>
      <c r="D44" s="17"/>
      <c r="E44" s="17"/>
      <c r="F44" s="17"/>
      <c r="G44" s="17"/>
      <c r="H44" s="17"/>
      <c r="I44" s="17"/>
    </row>
    <row r="45" spans="1:9" ht="12.75">
      <c r="A45" s="22"/>
      <c r="B45" s="29"/>
      <c r="C45" s="10" t="str">
        <f t="shared" si="0"/>
        <v> --</v>
      </c>
      <c r="D45" s="17"/>
      <c r="E45" s="17"/>
      <c r="F45" s="17"/>
      <c r="G45" s="17"/>
      <c r="H45" s="17"/>
      <c r="I45" s="17"/>
    </row>
    <row r="46" spans="1:9" ht="12.75">
      <c r="A46" s="22"/>
      <c r="B46" s="29"/>
      <c r="C46" s="10" t="str">
        <f t="shared" si="0"/>
        <v> --</v>
      </c>
      <c r="D46" s="17"/>
      <c r="E46" s="17"/>
      <c r="F46" s="17"/>
      <c r="G46" s="17"/>
      <c r="H46" s="17"/>
      <c r="I46" s="17"/>
    </row>
    <row r="47" spans="1:9" ht="12.75">
      <c r="A47" s="22"/>
      <c r="B47" s="29"/>
      <c r="C47" s="10" t="str">
        <f t="shared" si="0"/>
        <v> --</v>
      </c>
      <c r="D47" s="17"/>
      <c r="E47" s="17"/>
      <c r="F47" s="17"/>
      <c r="G47" s="17"/>
      <c r="H47" s="17"/>
      <c r="I47" s="17"/>
    </row>
    <row r="48" spans="1:9" ht="12.75">
      <c r="A48" s="22"/>
      <c r="B48" s="29"/>
      <c r="C48" s="10" t="str">
        <f t="shared" si="0"/>
        <v> --</v>
      </c>
      <c r="D48" s="17"/>
      <c r="E48" s="17"/>
      <c r="F48" s="17"/>
      <c r="G48" s="17"/>
      <c r="H48" s="17"/>
      <c r="I48" s="17"/>
    </row>
    <row r="49" spans="1:9" ht="12.75">
      <c r="A49" s="22"/>
      <c r="B49" s="29"/>
      <c r="C49" s="10" t="str">
        <f t="shared" si="0"/>
        <v> --</v>
      </c>
      <c r="D49" s="17"/>
      <c r="E49" s="17"/>
      <c r="F49" s="17"/>
      <c r="G49" s="17"/>
      <c r="H49" s="17"/>
      <c r="I49" s="17"/>
    </row>
    <row r="50" spans="1:9" ht="12.75">
      <c r="A50" s="22"/>
      <c r="B50" s="29"/>
      <c r="C50" s="10" t="str">
        <f t="shared" si="0"/>
        <v> --</v>
      </c>
      <c r="D50" s="17"/>
      <c r="E50" s="17"/>
      <c r="F50" s="17"/>
      <c r="G50" s="17"/>
      <c r="H50" s="17"/>
      <c r="I50" s="17"/>
    </row>
    <row r="51" spans="1:9" ht="12.75">
      <c r="A51" s="22"/>
      <c r="B51" s="29"/>
      <c r="C51" s="10" t="str">
        <f t="shared" si="0"/>
        <v> --</v>
      </c>
      <c r="D51" s="17"/>
      <c r="E51" s="17"/>
      <c r="F51" s="17"/>
      <c r="G51" s="17"/>
      <c r="H51" s="17"/>
      <c r="I51" s="17"/>
    </row>
    <row r="52" spans="1:9" ht="12.75">
      <c r="A52" s="22"/>
      <c r="B52" s="29"/>
      <c r="C52" s="10" t="str">
        <f t="shared" si="0"/>
        <v> --</v>
      </c>
      <c r="D52" s="17"/>
      <c r="E52" s="17"/>
      <c r="F52" s="17"/>
      <c r="G52" s="17"/>
      <c r="H52" s="17"/>
      <c r="I52" s="17"/>
    </row>
    <row r="53" spans="1:9" ht="12.75">
      <c r="A53" s="22"/>
      <c r="B53" s="29"/>
      <c r="C53" s="10" t="str">
        <f t="shared" si="0"/>
        <v> --</v>
      </c>
      <c r="D53" s="17"/>
      <c r="E53" s="17"/>
      <c r="F53" s="17"/>
      <c r="G53" s="17"/>
      <c r="H53" s="17"/>
      <c r="I53" s="17"/>
    </row>
    <row r="54" spans="1:9" ht="12.75">
      <c r="A54" s="22"/>
      <c r="B54" s="29"/>
      <c r="C54" s="10" t="str">
        <f t="shared" si="0"/>
        <v> --</v>
      </c>
      <c r="D54" s="17"/>
      <c r="E54" s="17"/>
      <c r="F54" s="17"/>
      <c r="G54" s="17"/>
      <c r="H54" s="17"/>
      <c r="I54" s="17"/>
    </row>
    <row r="55" spans="1:9" ht="12.75">
      <c r="A55" s="22"/>
      <c r="B55" s="29"/>
      <c r="C55" s="10" t="str">
        <f t="shared" si="0"/>
        <v> --</v>
      </c>
      <c r="D55" s="17"/>
      <c r="E55" s="17"/>
      <c r="F55" s="17"/>
      <c r="G55" s="17"/>
      <c r="H55" s="17"/>
      <c r="I55" s="17"/>
    </row>
    <row r="56" spans="1:9" ht="12.75">
      <c r="A56" s="22"/>
      <c r="B56" s="29"/>
      <c r="C56" s="10" t="str">
        <f t="shared" si="0"/>
        <v> --</v>
      </c>
      <c r="D56" s="17"/>
      <c r="E56" s="17"/>
      <c r="F56" s="17"/>
      <c r="G56" s="17"/>
      <c r="H56" s="17"/>
      <c r="I56" s="17"/>
    </row>
    <row r="57" spans="1:9" ht="12.75">
      <c r="A57" s="22"/>
      <c r="B57" s="29"/>
      <c r="C57" s="10" t="str">
        <f t="shared" si="0"/>
        <v> --</v>
      </c>
      <c r="D57" s="17"/>
      <c r="E57" s="17"/>
      <c r="F57" s="17"/>
      <c r="G57" s="17"/>
      <c r="H57" s="17"/>
      <c r="I57" s="17"/>
    </row>
    <row r="58" spans="1:9" ht="12.75">
      <c r="A58" s="22"/>
      <c r="B58" s="29"/>
      <c r="C58" s="10" t="str">
        <f t="shared" si="0"/>
        <v> --</v>
      </c>
      <c r="D58" s="17"/>
      <c r="E58" s="17"/>
      <c r="F58" s="17"/>
      <c r="G58" s="17"/>
      <c r="H58" s="17"/>
      <c r="I58" s="17"/>
    </row>
    <row r="59" spans="1:9" ht="12.75">
      <c r="A59" s="22"/>
      <c r="B59" s="29"/>
      <c r="C59" s="10" t="str">
        <f t="shared" si="0"/>
        <v> --</v>
      </c>
      <c r="D59" s="17"/>
      <c r="E59" s="17"/>
      <c r="F59" s="17"/>
      <c r="G59" s="17"/>
      <c r="H59" s="17"/>
      <c r="I59" s="17"/>
    </row>
    <row r="60" spans="1:9" ht="12.75">
      <c r="A60" s="22"/>
      <c r="B60" s="29"/>
      <c r="C60" s="10" t="str">
        <f t="shared" si="0"/>
        <v> --</v>
      </c>
      <c r="D60" s="17"/>
      <c r="E60" s="17"/>
      <c r="F60" s="17"/>
      <c r="G60" s="17"/>
      <c r="H60" s="17"/>
      <c r="I60" s="17"/>
    </row>
    <row r="61" spans="1:9" ht="12.75">
      <c r="A61" s="22"/>
      <c r="B61" s="29"/>
      <c r="C61" s="10" t="str">
        <f t="shared" si="0"/>
        <v> --</v>
      </c>
      <c r="D61" s="17"/>
      <c r="E61" s="17"/>
      <c r="F61" s="17"/>
      <c r="G61" s="17"/>
      <c r="H61" s="17"/>
      <c r="I61" s="17"/>
    </row>
    <row r="62" spans="1:9" ht="12.75">
      <c r="A62" s="22"/>
      <c r="B62" s="29"/>
      <c r="C62" s="10" t="str">
        <f t="shared" si="0"/>
        <v> --</v>
      </c>
      <c r="D62" s="17"/>
      <c r="E62" s="17"/>
      <c r="F62" s="17"/>
      <c r="G62" s="17"/>
      <c r="H62" s="17"/>
      <c r="I62" s="17"/>
    </row>
    <row r="63" spans="1:9" ht="12.75">
      <c r="A63" s="22"/>
      <c r="B63" s="29"/>
      <c r="C63" s="10" t="str">
        <f t="shared" si="0"/>
        <v> --</v>
      </c>
      <c r="D63" s="17"/>
      <c r="E63" s="17"/>
      <c r="F63" s="17"/>
      <c r="G63" s="17"/>
      <c r="H63" s="17"/>
      <c r="I63" s="17"/>
    </row>
    <row r="64" spans="1:9" ht="12.75">
      <c r="A64" s="22"/>
      <c r="B64" s="29"/>
      <c r="C64" s="10" t="str">
        <f t="shared" si="0"/>
        <v> --</v>
      </c>
      <c r="D64" s="17"/>
      <c r="E64" s="17"/>
      <c r="F64" s="17"/>
      <c r="G64" s="17"/>
      <c r="H64" s="17"/>
      <c r="I64" s="17"/>
    </row>
    <row r="65" spans="1:9" ht="12.75">
      <c r="A65" s="22"/>
      <c r="B65" s="29"/>
      <c r="C65" s="10" t="str">
        <f t="shared" si="0"/>
        <v> --</v>
      </c>
      <c r="D65" s="17"/>
      <c r="E65" s="17"/>
      <c r="F65" s="17"/>
      <c r="G65" s="17"/>
      <c r="H65" s="17"/>
      <c r="I65" s="17"/>
    </row>
    <row r="66" spans="1:9" ht="12.75">
      <c r="A66" s="22"/>
      <c r="B66" s="29"/>
      <c r="C66" s="10" t="str">
        <f t="shared" si="0"/>
        <v> --</v>
      </c>
      <c r="D66" s="17"/>
      <c r="E66" s="17"/>
      <c r="F66" s="17"/>
      <c r="G66" s="17"/>
      <c r="H66" s="17"/>
      <c r="I66" s="17"/>
    </row>
    <row r="67" spans="1:9" ht="12.75">
      <c r="A67" s="22"/>
      <c r="B67" s="29"/>
      <c r="C67" s="10" t="str">
        <f t="shared" si="0"/>
        <v> --</v>
      </c>
      <c r="D67" s="17"/>
      <c r="E67" s="17"/>
      <c r="F67" s="17"/>
      <c r="G67" s="17"/>
      <c r="H67" s="17"/>
      <c r="I67" s="17"/>
    </row>
    <row r="68" spans="1:9" ht="12.75">
      <c r="A68" s="22"/>
      <c r="B68" s="29"/>
      <c r="C68" s="10" t="str">
        <f t="shared" si="0"/>
        <v> --</v>
      </c>
      <c r="D68" s="17"/>
      <c r="E68" s="17"/>
      <c r="F68" s="17"/>
      <c r="G68" s="17"/>
      <c r="H68" s="17"/>
      <c r="I68" s="17"/>
    </row>
    <row r="69" spans="1:9" ht="12.75">
      <c r="A69" s="22"/>
      <c r="B69" s="29"/>
      <c r="C69" s="10" t="str">
        <f t="shared" si="0"/>
        <v> --</v>
      </c>
      <c r="D69" s="17"/>
      <c r="E69" s="17"/>
      <c r="F69" s="17"/>
      <c r="G69" s="17"/>
      <c r="H69" s="17"/>
      <c r="I69" s="17"/>
    </row>
    <row r="70" spans="1:9" ht="12.75">
      <c r="A70" s="22"/>
      <c r="B70" s="29"/>
      <c r="C70" s="10" t="str">
        <f t="shared" si="0"/>
        <v> --</v>
      </c>
      <c r="D70" s="17"/>
      <c r="E70" s="17"/>
      <c r="F70" s="17"/>
      <c r="G70" s="17"/>
      <c r="H70" s="17"/>
      <c r="I70" s="17"/>
    </row>
    <row r="71" spans="1:9" ht="12.75">
      <c r="A71" s="22"/>
      <c r="B71" s="29"/>
      <c r="C71" s="10" t="str">
        <f t="shared" si="0"/>
        <v> --</v>
      </c>
      <c r="D71" s="17"/>
      <c r="E71" s="17"/>
      <c r="F71" s="17"/>
      <c r="G71" s="17"/>
      <c r="H71" s="17"/>
      <c r="I71" s="17"/>
    </row>
    <row r="72" spans="1:9" ht="12.75">
      <c r="A72" s="22"/>
      <c r="B72" s="29"/>
      <c r="C72" s="10" t="str">
        <f t="shared" si="0"/>
        <v> --</v>
      </c>
      <c r="D72" s="17"/>
      <c r="E72" s="17"/>
      <c r="F72" s="17"/>
      <c r="G72" s="17"/>
      <c r="H72" s="17"/>
      <c r="I72" s="17"/>
    </row>
    <row r="73" spans="1:9" ht="12.75">
      <c r="A73" s="22"/>
      <c r="B73" s="29"/>
      <c r="C73" s="10" t="str">
        <f t="shared" si="0"/>
        <v> --</v>
      </c>
      <c r="D73" s="17"/>
      <c r="E73" s="17"/>
      <c r="F73" s="17"/>
      <c r="G73" s="17"/>
      <c r="H73" s="17"/>
      <c r="I73" s="17"/>
    </row>
    <row r="74" spans="1:9" ht="12.75">
      <c r="A74" s="22"/>
      <c r="B74" s="29"/>
      <c r="C74" s="10" t="str">
        <f t="shared" si="0"/>
        <v> --</v>
      </c>
      <c r="D74" s="17"/>
      <c r="E74" s="17"/>
      <c r="F74" s="17"/>
      <c r="G74" s="17"/>
      <c r="H74" s="17"/>
      <c r="I74" s="17"/>
    </row>
    <row r="75" spans="1:9" ht="12.75">
      <c r="A75" s="22"/>
      <c r="B75" s="29"/>
      <c r="C75" s="10" t="str">
        <f t="shared" si="0"/>
        <v> --</v>
      </c>
      <c r="D75" s="17"/>
      <c r="E75" s="17"/>
      <c r="F75" s="17"/>
      <c r="G75" s="17"/>
      <c r="H75" s="17"/>
      <c r="I75" s="17"/>
    </row>
    <row r="76" spans="1:9" ht="12.75">
      <c r="A76" s="22"/>
      <c r="B76" s="29"/>
      <c r="C76" s="10" t="str">
        <f t="shared" si="0"/>
        <v> --</v>
      </c>
      <c r="D76" s="17"/>
      <c r="E76" s="17"/>
      <c r="F76" s="17"/>
      <c r="G76" s="17"/>
      <c r="H76" s="17"/>
      <c r="I76" s="17"/>
    </row>
    <row r="77" spans="1:9" ht="12.75">
      <c r="A77" s="22"/>
      <c r="B77" s="29"/>
      <c r="C77" s="10" t="str">
        <f t="shared" si="0"/>
        <v> --</v>
      </c>
      <c r="D77" s="17"/>
      <c r="E77" s="17"/>
      <c r="F77" s="17"/>
      <c r="G77" s="17"/>
      <c r="H77" s="17"/>
      <c r="I77" s="17"/>
    </row>
    <row r="78" spans="1:9" ht="12.75">
      <c r="A78" s="22"/>
      <c r="B78" s="29"/>
      <c r="C78" s="10" t="str">
        <f t="shared" si="0"/>
        <v> --</v>
      </c>
      <c r="D78" s="17"/>
      <c r="E78" s="17"/>
      <c r="F78" s="17"/>
      <c r="G78" s="17"/>
      <c r="H78" s="17"/>
      <c r="I78" s="17"/>
    </row>
    <row r="79" spans="1:9" ht="12.75">
      <c r="A79" s="22"/>
      <c r="B79" s="29"/>
      <c r="C79" s="10" t="str">
        <f t="shared" si="0"/>
        <v> --</v>
      </c>
      <c r="D79" s="17"/>
      <c r="E79" s="17"/>
      <c r="F79" s="17"/>
      <c r="G79" s="17"/>
      <c r="H79" s="17"/>
      <c r="I79" s="17"/>
    </row>
    <row r="80" spans="1:9" ht="12.75">
      <c r="A80" s="22"/>
      <c r="B80" s="29"/>
      <c r="C80" s="10" t="str">
        <f t="shared" si="0"/>
        <v> --</v>
      </c>
      <c r="D80" s="17"/>
      <c r="E80" s="17"/>
      <c r="F80" s="17"/>
      <c r="G80" s="17"/>
      <c r="H80" s="17"/>
      <c r="I80" s="17"/>
    </row>
    <row r="81" spans="1:9" ht="12.75">
      <c r="A81" s="22"/>
      <c r="B81" s="29"/>
      <c r="C81" s="10" t="str">
        <f t="shared" si="0"/>
        <v> --</v>
      </c>
      <c r="D81" s="17"/>
      <c r="E81" s="17"/>
      <c r="F81" s="17"/>
      <c r="G81" s="17"/>
      <c r="H81" s="17"/>
      <c r="I81" s="17"/>
    </row>
    <row r="82" spans="1:9" ht="12.75">
      <c r="A82" s="22"/>
      <c r="B82" s="29"/>
      <c r="C82" s="10" t="str">
        <f t="shared" si="0"/>
        <v> --</v>
      </c>
      <c r="D82" s="17"/>
      <c r="E82" s="17"/>
      <c r="F82" s="17"/>
      <c r="G82" s="17"/>
      <c r="H82" s="17"/>
      <c r="I82" s="17"/>
    </row>
    <row r="83" spans="1:9" ht="12.75">
      <c r="A83" s="22"/>
      <c r="B83" s="29"/>
      <c r="C83" s="10" t="str">
        <f t="shared" si="0"/>
        <v> --</v>
      </c>
      <c r="D83" s="17"/>
      <c r="E83" s="17"/>
      <c r="F83" s="17"/>
      <c r="G83" s="17"/>
      <c r="H83" s="17"/>
      <c r="I83" s="17"/>
    </row>
    <row r="84" spans="1:9" ht="12.75">
      <c r="A84" s="22"/>
      <c r="B84" s="29"/>
      <c r="C84" s="10" t="str">
        <f t="shared" si="0"/>
        <v> --</v>
      </c>
      <c r="D84" s="17"/>
      <c r="E84" s="17"/>
      <c r="F84" s="17"/>
      <c r="G84" s="17"/>
      <c r="H84" s="17"/>
      <c r="I84" s="17"/>
    </row>
    <row r="85" spans="1:9" ht="12.75">
      <c r="A85" s="22"/>
      <c r="B85" s="29"/>
      <c r="C85" s="10" t="str">
        <f t="shared" si="0"/>
        <v> --</v>
      </c>
      <c r="D85" s="17"/>
      <c r="E85" s="17"/>
      <c r="F85" s="17"/>
      <c r="G85" s="17"/>
      <c r="H85" s="17"/>
      <c r="I85" s="17"/>
    </row>
    <row r="86" spans="1:9" ht="12.75">
      <c r="A86" s="22"/>
      <c r="B86" s="29"/>
      <c r="C86" s="10" t="str">
        <f t="shared" si="0"/>
        <v> --</v>
      </c>
      <c r="D86" s="17"/>
      <c r="E86" s="17"/>
      <c r="F86" s="17"/>
      <c r="G86" s="17"/>
      <c r="H86" s="17"/>
      <c r="I86" s="17"/>
    </row>
    <row r="87" spans="1:9" ht="12.75">
      <c r="A87" s="22"/>
      <c r="B87" s="29"/>
      <c r="C87" s="10" t="str">
        <f t="shared" si="0"/>
        <v> --</v>
      </c>
      <c r="D87" s="17"/>
      <c r="E87" s="17"/>
      <c r="F87" s="17"/>
      <c r="G87" s="17"/>
      <c r="H87" s="17"/>
      <c r="I87" s="17"/>
    </row>
    <row r="88" spans="1:9" ht="12.75">
      <c r="A88" s="22"/>
      <c r="B88" s="29"/>
      <c r="C88" s="10" t="str">
        <f t="shared" si="0"/>
        <v> --</v>
      </c>
      <c r="D88" s="17"/>
      <c r="E88" s="17"/>
      <c r="F88" s="17"/>
      <c r="G88" s="17"/>
      <c r="H88" s="17"/>
      <c r="I88" s="17"/>
    </row>
    <row r="89" spans="1:9" ht="12.75">
      <c r="A89" s="22"/>
      <c r="B89" s="29"/>
      <c r="C89" s="10" t="str">
        <f t="shared" si="0"/>
        <v> --</v>
      </c>
      <c r="D89" s="17"/>
      <c r="E89" s="17"/>
      <c r="F89" s="17"/>
      <c r="G89" s="17"/>
      <c r="H89" s="17"/>
      <c r="I89" s="17"/>
    </row>
    <row r="90" spans="1:9" ht="12.75">
      <c r="A90" s="22"/>
      <c r="B90" s="29"/>
      <c r="C90" s="10" t="str">
        <f t="shared" si="0"/>
        <v> --</v>
      </c>
      <c r="D90" s="17"/>
      <c r="E90" s="17"/>
      <c r="F90" s="17"/>
      <c r="G90" s="17"/>
      <c r="H90" s="17"/>
      <c r="I90" s="17"/>
    </row>
    <row r="91" spans="1:9" ht="12.75">
      <c r="A91" s="22"/>
      <c r="B91" s="29"/>
      <c r="C91" s="10" t="str">
        <f t="shared" si="0"/>
        <v> --</v>
      </c>
      <c r="D91" s="17"/>
      <c r="E91" s="17"/>
      <c r="F91" s="17"/>
      <c r="G91" s="17"/>
      <c r="H91" s="17"/>
      <c r="I91" s="17"/>
    </row>
    <row r="92" spans="1:9" ht="12.75">
      <c r="A92" s="22"/>
      <c r="B92" s="29"/>
      <c r="C92" s="10" t="str">
        <f t="shared" si="0"/>
        <v> --</v>
      </c>
      <c r="D92" s="17"/>
      <c r="E92" s="17"/>
      <c r="F92" s="17"/>
      <c r="G92" s="17"/>
      <c r="H92" s="17"/>
      <c r="I92" s="17"/>
    </row>
    <row r="93" spans="1:9" ht="12.75">
      <c r="A93" s="22"/>
      <c r="B93" s="29"/>
      <c r="C93" s="10" t="str">
        <f t="shared" si="0"/>
        <v> --</v>
      </c>
      <c r="D93" s="17"/>
      <c r="E93" s="17"/>
      <c r="F93" s="17"/>
      <c r="G93" s="17"/>
      <c r="H93" s="17"/>
      <c r="I93" s="17"/>
    </row>
    <row r="94" spans="1:9" ht="12.75">
      <c r="A94" s="22"/>
      <c r="B94" s="29"/>
      <c r="C94" s="10" t="str">
        <f t="shared" si="0"/>
        <v> --</v>
      </c>
      <c r="D94" s="17"/>
      <c r="E94" s="17"/>
      <c r="F94" s="17"/>
      <c r="G94" s="17"/>
      <c r="H94" s="17"/>
      <c r="I94" s="17"/>
    </row>
    <row r="95" spans="1:9" ht="12.75">
      <c r="A95" s="22"/>
      <c r="B95" s="29"/>
      <c r="C95" s="10" t="str">
        <f t="shared" si="0"/>
        <v> --</v>
      </c>
      <c r="D95" s="17"/>
      <c r="E95" s="17"/>
      <c r="F95" s="17"/>
      <c r="G95" s="17"/>
      <c r="H95" s="17"/>
      <c r="I95" s="17"/>
    </row>
    <row r="96" spans="1:9" ht="12.75">
      <c r="A96" s="22"/>
      <c r="B96" s="29"/>
      <c r="C96" s="10" t="str">
        <f t="shared" si="0"/>
        <v> --</v>
      </c>
      <c r="D96" s="17"/>
      <c r="E96" s="17"/>
      <c r="F96" s="17"/>
      <c r="G96" s="17"/>
      <c r="H96" s="17"/>
      <c r="I96" s="17"/>
    </row>
    <row r="97" spans="1:9" ht="12.75">
      <c r="A97" s="22"/>
      <c r="B97" s="29"/>
      <c r="C97" s="10" t="str">
        <f t="shared" si="0"/>
        <v> --</v>
      </c>
      <c r="D97" s="17"/>
      <c r="E97" s="17"/>
      <c r="F97" s="17"/>
      <c r="G97" s="17"/>
      <c r="H97" s="17"/>
      <c r="I97" s="17"/>
    </row>
    <row r="98" spans="1:9" ht="12.75">
      <c r="A98" s="22"/>
      <c r="B98" s="29"/>
      <c r="C98" s="10" t="str">
        <f t="shared" si="0"/>
        <v> --</v>
      </c>
      <c r="D98" s="17"/>
      <c r="E98" s="17"/>
      <c r="F98" s="17"/>
      <c r="G98" s="17"/>
      <c r="H98" s="17"/>
      <c r="I98" s="17"/>
    </row>
    <row r="99" spans="1:9" ht="12.75">
      <c r="A99" s="22"/>
      <c r="B99" s="29"/>
      <c r="C99" s="10" t="str">
        <f t="shared" si="0"/>
        <v> --</v>
      </c>
      <c r="D99" s="17"/>
      <c r="E99" s="17"/>
      <c r="F99" s="17"/>
      <c r="G99" s="17"/>
      <c r="H99" s="17"/>
      <c r="I99" s="17"/>
    </row>
    <row r="100" spans="1:9" ht="12.75">
      <c r="A100" s="22"/>
      <c r="B100" s="29"/>
      <c r="C100" s="10" t="str">
        <f t="shared" si="0"/>
        <v> --</v>
      </c>
      <c r="D100" s="17"/>
      <c r="E100" s="17"/>
      <c r="F100" s="17"/>
      <c r="G100" s="17"/>
      <c r="H100" s="17"/>
      <c r="I100" s="17"/>
    </row>
    <row r="101" spans="1:9" ht="12.75">
      <c r="A101" s="22"/>
      <c r="B101" s="29"/>
      <c r="C101" s="10" t="str">
        <f t="shared" si="0"/>
        <v> --</v>
      </c>
      <c r="D101" s="17"/>
      <c r="E101" s="17"/>
      <c r="F101" s="17"/>
      <c r="G101" s="17"/>
      <c r="H101" s="17"/>
      <c r="I101" s="17"/>
    </row>
    <row r="102" spans="1:9" ht="12.75">
      <c r="A102" s="22"/>
      <c r="B102" s="29"/>
      <c r="C102" s="10" t="str">
        <f t="shared" si="0"/>
        <v> --</v>
      </c>
      <c r="D102" s="17"/>
      <c r="E102" s="17"/>
      <c r="F102" s="17"/>
      <c r="G102" s="17"/>
      <c r="H102" s="17"/>
      <c r="I102" s="17"/>
    </row>
    <row r="103" spans="1:9" ht="12.75">
      <c r="A103" s="22"/>
      <c r="B103" s="29"/>
      <c r="C103" s="10" t="str">
        <f t="shared" si="0"/>
        <v> --</v>
      </c>
      <c r="D103" s="17"/>
      <c r="E103" s="17"/>
      <c r="F103" s="17"/>
      <c r="G103" s="17"/>
      <c r="H103" s="17"/>
      <c r="I103" s="17"/>
    </row>
    <row r="104" spans="1:9" ht="12.75">
      <c r="A104" s="22"/>
      <c r="B104" s="29"/>
      <c r="C104" s="10" t="str">
        <f t="shared" si="0"/>
        <v> --</v>
      </c>
      <c r="D104" s="17"/>
      <c r="E104" s="17"/>
      <c r="F104" s="17"/>
      <c r="G104" s="17"/>
      <c r="H104" s="17"/>
      <c r="I104" s="17"/>
    </row>
    <row r="105" spans="1:9" ht="12.75">
      <c r="A105" s="22"/>
      <c r="B105" s="29"/>
      <c r="C105" s="10" t="str">
        <f t="shared" si="0"/>
        <v> --</v>
      </c>
      <c r="D105" s="17"/>
      <c r="E105" s="17"/>
      <c r="F105" s="17"/>
      <c r="G105" s="17"/>
      <c r="H105" s="17"/>
      <c r="I105" s="17"/>
    </row>
    <row r="106" spans="1:9" ht="12.75">
      <c r="A106" s="22"/>
      <c r="B106" s="29"/>
      <c r="C106" s="10" t="str">
        <f t="shared" si="0"/>
        <v> --</v>
      </c>
      <c r="D106" s="17"/>
      <c r="E106" s="17"/>
      <c r="F106" s="17"/>
      <c r="G106" s="17"/>
      <c r="H106" s="17"/>
      <c r="I106" s="17"/>
    </row>
    <row r="107" spans="1:9" ht="12.75">
      <c r="A107" s="22"/>
      <c r="B107" s="29"/>
      <c r="C107" s="10" t="str">
        <f t="shared" si="0"/>
        <v> --</v>
      </c>
      <c r="D107" s="17"/>
      <c r="E107" s="17"/>
      <c r="F107" s="17"/>
      <c r="G107" s="17"/>
      <c r="H107" s="17"/>
      <c r="I107" s="17"/>
    </row>
    <row r="108" spans="1:9" ht="12.75">
      <c r="A108" s="22"/>
      <c r="B108" s="29"/>
      <c r="C108" s="10" t="str">
        <f t="shared" si="0"/>
        <v> --</v>
      </c>
      <c r="D108" s="17"/>
      <c r="E108" s="17"/>
      <c r="F108" s="17"/>
      <c r="G108" s="17"/>
      <c r="H108" s="17"/>
      <c r="I108" s="17"/>
    </row>
    <row r="109" spans="1:9" ht="12.75">
      <c r="A109" s="22"/>
      <c r="B109" s="29"/>
      <c r="C109" s="10" t="str">
        <f t="shared" si="0"/>
        <v> --</v>
      </c>
      <c r="D109" s="17"/>
      <c r="E109" s="17"/>
      <c r="F109" s="17"/>
      <c r="G109" s="17"/>
      <c r="H109" s="17"/>
      <c r="I109" s="17"/>
    </row>
    <row r="110" spans="1:9" ht="12.75">
      <c r="A110" s="22"/>
      <c r="B110" s="29"/>
      <c r="C110" s="10" t="str">
        <f t="shared" si="0"/>
        <v> --</v>
      </c>
      <c r="D110" s="17"/>
      <c r="E110" s="17"/>
      <c r="F110" s="17"/>
      <c r="G110" s="17"/>
      <c r="H110" s="17"/>
      <c r="I110" s="17"/>
    </row>
    <row r="111" spans="1:9" ht="12.75">
      <c r="A111" s="22"/>
      <c r="B111" s="29"/>
      <c r="C111" s="10" t="str">
        <f t="shared" si="0"/>
        <v> --</v>
      </c>
      <c r="D111" s="17"/>
      <c r="E111" s="17"/>
      <c r="F111" s="17"/>
      <c r="G111" s="17"/>
      <c r="H111" s="17"/>
      <c r="I111" s="17"/>
    </row>
    <row r="112" spans="1:9" ht="12.75">
      <c r="A112" s="22"/>
      <c r="B112" s="29"/>
      <c r="C112" s="10" t="str">
        <f t="shared" si="0"/>
        <v> --</v>
      </c>
      <c r="D112" s="17"/>
      <c r="E112" s="17"/>
      <c r="F112" s="17"/>
      <c r="G112" s="17"/>
      <c r="H112" s="17"/>
      <c r="I112" s="17"/>
    </row>
    <row r="113" spans="1:9" ht="12.75">
      <c r="A113" s="22"/>
      <c r="B113" s="29"/>
      <c r="C113" s="10" t="str">
        <f t="shared" si="0"/>
        <v> --</v>
      </c>
      <c r="D113" s="17"/>
      <c r="E113" s="17"/>
      <c r="F113" s="17"/>
      <c r="G113" s="17"/>
      <c r="H113" s="17"/>
      <c r="I113" s="17"/>
    </row>
    <row r="114" spans="1:9" ht="12.75">
      <c r="A114" s="22"/>
      <c r="B114" s="29"/>
      <c r="C114" s="10" t="str">
        <f t="shared" si="0"/>
        <v> --</v>
      </c>
      <c r="D114" s="17"/>
      <c r="E114" s="17"/>
      <c r="F114" s="17"/>
      <c r="G114" s="17"/>
      <c r="H114" s="17"/>
      <c r="I114" s="17"/>
    </row>
    <row r="115" spans="1:9" ht="12.75">
      <c r="A115" s="22"/>
      <c r="B115" s="29"/>
      <c r="C115" s="10" t="str">
        <f t="shared" si="0"/>
        <v> --</v>
      </c>
      <c r="D115" s="17"/>
      <c r="E115" s="17"/>
      <c r="F115" s="17"/>
      <c r="G115" s="17"/>
      <c r="H115" s="17"/>
      <c r="I115" s="17"/>
    </row>
    <row r="116" spans="1:9" ht="12.75">
      <c r="A116" s="22"/>
      <c r="B116" s="29"/>
      <c r="C116" s="10" t="str">
        <f t="shared" si="0"/>
        <v> --</v>
      </c>
      <c r="D116" s="17"/>
      <c r="E116" s="17"/>
      <c r="F116" s="17"/>
      <c r="G116" s="17"/>
      <c r="H116" s="17"/>
      <c r="I116" s="17"/>
    </row>
    <row r="117" spans="1:9" ht="12.75">
      <c r="A117" s="22"/>
      <c r="B117" s="29"/>
      <c r="C117" s="10" t="str">
        <f t="shared" si="0"/>
        <v> --</v>
      </c>
      <c r="D117" s="17"/>
      <c r="E117" s="17"/>
      <c r="F117" s="17"/>
      <c r="G117" s="17"/>
      <c r="H117" s="17"/>
      <c r="I117" s="17"/>
    </row>
    <row r="118" spans="1:9" ht="12.75">
      <c r="A118" s="22"/>
      <c r="B118" s="29"/>
      <c r="C118" s="10" t="str">
        <f t="shared" si="0"/>
        <v> --</v>
      </c>
      <c r="D118" s="17"/>
      <c r="E118" s="17"/>
      <c r="F118" s="17"/>
      <c r="G118" s="17"/>
      <c r="H118" s="17"/>
      <c r="I118" s="17"/>
    </row>
    <row r="119" spans="1:9" ht="12.75">
      <c r="A119" s="22"/>
      <c r="B119" s="29"/>
      <c r="C119" s="10" t="str">
        <f t="shared" si="0"/>
        <v> --</v>
      </c>
      <c r="D119" s="17"/>
      <c r="E119" s="17"/>
      <c r="F119" s="17"/>
      <c r="G119" s="17"/>
      <c r="H119" s="17"/>
      <c r="I119" s="17"/>
    </row>
    <row r="120" spans="1:9" ht="12.75">
      <c r="A120" s="22"/>
      <c r="B120" s="29"/>
      <c r="C120" s="10" t="str">
        <f t="shared" si="0"/>
        <v> --</v>
      </c>
      <c r="D120" s="17"/>
      <c r="E120" s="17"/>
      <c r="F120" s="17"/>
      <c r="G120" s="17"/>
      <c r="H120" s="17"/>
      <c r="I120" s="17"/>
    </row>
    <row r="121" spans="1:9" ht="12.75">
      <c r="A121" s="22"/>
      <c r="B121" s="29"/>
      <c r="C121" s="10" t="str">
        <f t="shared" si="0"/>
        <v> --</v>
      </c>
      <c r="D121" s="17"/>
      <c r="E121" s="17"/>
      <c r="F121" s="17"/>
      <c r="G121" s="17"/>
      <c r="H121" s="17"/>
      <c r="I121" s="17"/>
    </row>
    <row r="122" spans="1:9" ht="12.75">
      <c r="A122" s="22"/>
      <c r="B122" s="29"/>
      <c r="C122" s="10" t="str">
        <f t="shared" si="0"/>
        <v> --</v>
      </c>
      <c r="D122" s="17"/>
      <c r="E122" s="17"/>
      <c r="F122" s="17"/>
      <c r="G122" s="17"/>
      <c r="H122" s="17"/>
      <c r="I122" s="17"/>
    </row>
    <row r="123" spans="1:9" ht="12.75">
      <c r="A123" s="22"/>
      <c r="B123" s="29"/>
      <c r="C123" s="10" t="str">
        <f t="shared" si="0"/>
        <v> --</v>
      </c>
      <c r="D123" s="17"/>
      <c r="E123" s="17"/>
      <c r="F123" s="17"/>
      <c r="G123" s="17"/>
      <c r="H123" s="17"/>
      <c r="I123" s="17"/>
    </row>
    <row r="124" spans="1:9" ht="12.75">
      <c r="A124" s="22"/>
      <c r="B124" s="29"/>
      <c r="C124" s="10" t="str">
        <f t="shared" si="0"/>
        <v> --</v>
      </c>
      <c r="D124" s="17"/>
      <c r="E124" s="17"/>
      <c r="F124" s="17"/>
      <c r="G124" s="17"/>
      <c r="H124" s="17"/>
      <c r="I124" s="17"/>
    </row>
    <row r="125" spans="1:9" ht="12.75">
      <c r="A125" s="22"/>
      <c r="B125" s="29"/>
      <c r="C125" s="10" t="str">
        <f t="shared" si="0"/>
        <v> --</v>
      </c>
      <c r="D125" s="17"/>
      <c r="E125" s="17"/>
      <c r="F125" s="17"/>
      <c r="G125" s="17"/>
      <c r="H125" s="17"/>
      <c r="I125" s="17"/>
    </row>
    <row r="126" spans="1:9" ht="12.75">
      <c r="A126" s="22"/>
      <c r="B126" s="29"/>
      <c r="C126" s="10" t="str">
        <f t="shared" si="0"/>
        <v> --</v>
      </c>
      <c r="D126" s="17"/>
      <c r="E126" s="17"/>
      <c r="F126" s="17"/>
      <c r="G126" s="17"/>
      <c r="H126" s="17"/>
      <c r="I126" s="17"/>
    </row>
    <row r="127" spans="1:9" ht="12.75">
      <c r="A127" s="22"/>
      <c r="B127" s="29"/>
      <c r="C127" s="10" t="str">
        <f t="shared" si="0"/>
        <v> --</v>
      </c>
      <c r="D127" s="17"/>
      <c r="E127" s="17"/>
      <c r="F127" s="17"/>
      <c r="G127" s="17"/>
      <c r="H127" s="17"/>
      <c r="I127" s="17"/>
    </row>
    <row r="128" spans="1:9" ht="12.75">
      <c r="A128" s="22"/>
      <c r="B128" s="29"/>
      <c r="C128" s="10" t="str">
        <f t="shared" si="0"/>
        <v> --</v>
      </c>
      <c r="D128" s="17"/>
      <c r="E128" s="17"/>
      <c r="F128" s="17"/>
      <c r="G128" s="17"/>
      <c r="H128" s="17"/>
      <c r="I128" s="17"/>
    </row>
    <row r="129" spans="1:9" ht="12.75">
      <c r="A129" s="22"/>
      <c r="B129" s="29"/>
      <c r="C129" s="10" t="str">
        <f t="shared" si="0"/>
        <v> --</v>
      </c>
      <c r="D129" s="17"/>
      <c r="E129" s="17"/>
      <c r="F129" s="17"/>
      <c r="G129" s="17"/>
      <c r="H129" s="17"/>
      <c r="I129" s="17"/>
    </row>
    <row r="130" spans="1:9" ht="12.75">
      <c r="A130" s="22"/>
      <c r="B130" s="29"/>
      <c r="C130" s="10" t="str">
        <f t="shared" si="0"/>
        <v> --</v>
      </c>
      <c r="D130" s="17"/>
      <c r="E130" s="17"/>
      <c r="F130" s="17"/>
      <c r="G130" s="17"/>
      <c r="H130" s="17"/>
      <c r="I130" s="17"/>
    </row>
    <row r="131" spans="1:9" ht="12.75">
      <c r="A131" s="22"/>
      <c r="B131" s="29"/>
      <c r="C131" s="10" t="str">
        <f t="shared" si="0"/>
        <v> --</v>
      </c>
      <c r="D131" s="17"/>
      <c r="E131" s="17"/>
      <c r="F131" s="17"/>
      <c r="G131" s="17"/>
      <c r="H131" s="17"/>
      <c r="I131" s="17"/>
    </row>
    <row r="132" spans="1:9" ht="12.75">
      <c r="A132" s="22"/>
      <c r="B132" s="29"/>
      <c r="C132" s="10" t="str">
        <f t="shared" si="0"/>
        <v> --</v>
      </c>
      <c r="D132" s="17"/>
      <c r="E132" s="17"/>
      <c r="F132" s="17"/>
      <c r="G132" s="17"/>
      <c r="H132" s="17"/>
      <c r="I132" s="17"/>
    </row>
    <row r="133" spans="1:9" ht="12.75">
      <c r="A133" s="22"/>
      <c r="B133" s="29"/>
      <c r="C133" s="10" t="str">
        <f t="shared" si="0"/>
        <v> --</v>
      </c>
      <c r="D133" s="17"/>
      <c r="E133" s="17"/>
      <c r="F133" s="17"/>
      <c r="G133" s="17"/>
      <c r="H133" s="17"/>
      <c r="I133" s="17"/>
    </row>
    <row r="134" spans="1:9" ht="12.75">
      <c r="A134" s="22"/>
      <c r="B134" s="29"/>
      <c r="C134" s="10" t="str">
        <f t="shared" si="0"/>
        <v> --</v>
      </c>
      <c r="D134" s="17"/>
      <c r="E134" s="17"/>
      <c r="F134" s="17"/>
      <c r="G134" s="17"/>
      <c r="H134" s="17"/>
      <c r="I134" s="17"/>
    </row>
    <row r="135" spans="1:9" ht="12.75">
      <c r="A135" s="22"/>
      <c r="B135" s="29"/>
      <c r="C135" s="10" t="str">
        <f t="shared" si="0"/>
        <v> --</v>
      </c>
      <c r="D135" s="17"/>
      <c r="E135" s="17"/>
      <c r="F135" s="17"/>
      <c r="G135" s="17"/>
      <c r="H135" s="17"/>
      <c r="I135" s="17"/>
    </row>
    <row r="136" spans="1:9" ht="12.75">
      <c r="A136" s="22"/>
      <c r="B136" s="29"/>
      <c r="C136" s="10" t="str">
        <f t="shared" si="0"/>
        <v> --</v>
      </c>
      <c r="D136" s="17"/>
      <c r="E136" s="17"/>
      <c r="F136" s="17"/>
      <c r="G136" s="17"/>
      <c r="H136" s="17"/>
      <c r="I136" s="17"/>
    </row>
    <row r="137" spans="1:9" ht="12.75">
      <c r="A137" s="22"/>
      <c r="B137" s="29"/>
      <c r="C137" s="10" t="str">
        <f t="shared" si="0"/>
        <v> --</v>
      </c>
      <c r="D137" s="17"/>
      <c r="E137" s="17"/>
      <c r="F137" s="17"/>
      <c r="G137" s="17"/>
      <c r="H137" s="17"/>
      <c r="I137" s="17"/>
    </row>
    <row r="138" spans="1:9" ht="12.75">
      <c r="A138" s="22"/>
      <c r="B138" s="29"/>
      <c r="C138" s="10" t="str">
        <f t="shared" si="0"/>
        <v> --</v>
      </c>
      <c r="D138" s="17"/>
      <c r="E138" s="17"/>
      <c r="F138" s="17"/>
      <c r="G138" s="17"/>
      <c r="H138" s="17"/>
      <c r="I138" s="17"/>
    </row>
    <row r="139" spans="1:9" ht="12.75">
      <c r="A139" s="22"/>
      <c r="B139" s="29"/>
      <c r="C139" s="10" t="str">
        <f t="shared" si="0"/>
        <v> --</v>
      </c>
      <c r="D139" s="17"/>
      <c r="E139" s="17"/>
      <c r="F139" s="17"/>
      <c r="G139" s="17"/>
      <c r="H139" s="17"/>
      <c r="I139" s="17"/>
    </row>
    <row r="140" spans="1:9" ht="12.75">
      <c r="A140" s="22"/>
      <c r="B140" s="29"/>
      <c r="C140" s="10" t="str">
        <f t="shared" si="0"/>
        <v> --</v>
      </c>
      <c r="D140" s="17"/>
      <c r="E140" s="17"/>
      <c r="F140" s="17"/>
      <c r="G140" s="17"/>
      <c r="H140" s="17"/>
      <c r="I140" s="17"/>
    </row>
    <row r="141" spans="1:9" ht="12.75">
      <c r="A141" s="22"/>
      <c r="B141" s="29"/>
      <c r="C141" s="10" t="str">
        <f t="shared" si="0"/>
        <v> --</v>
      </c>
      <c r="D141" s="17"/>
      <c r="E141" s="17"/>
      <c r="F141" s="17"/>
      <c r="G141" s="17"/>
      <c r="H141" s="17"/>
      <c r="I141" s="17"/>
    </row>
    <row r="142" spans="1:9" ht="12.75">
      <c r="A142" s="22"/>
      <c r="B142" s="29"/>
      <c r="C142" s="10" t="str">
        <f t="shared" si="0"/>
        <v> --</v>
      </c>
      <c r="D142" s="17"/>
      <c r="E142" s="17"/>
      <c r="F142" s="17"/>
      <c r="G142" s="17"/>
      <c r="H142" s="17"/>
      <c r="I142" s="17"/>
    </row>
    <row r="143" spans="1:9" ht="12.75">
      <c r="A143" s="22"/>
      <c r="B143" s="29"/>
      <c r="C143" s="10" t="str">
        <f t="shared" si="0"/>
        <v> --</v>
      </c>
      <c r="D143" s="17"/>
      <c r="E143" s="17"/>
      <c r="F143" s="17"/>
      <c r="G143" s="17"/>
      <c r="H143" s="17"/>
      <c r="I143" s="17"/>
    </row>
    <row r="144" spans="1:9" ht="12.75">
      <c r="A144" s="22"/>
      <c r="B144" s="29"/>
      <c r="C144" s="10" t="str">
        <f t="shared" si="0"/>
        <v> --</v>
      </c>
      <c r="D144" s="17"/>
      <c r="E144" s="17"/>
      <c r="F144" s="17"/>
      <c r="G144" s="17"/>
      <c r="H144" s="17"/>
      <c r="I144" s="17"/>
    </row>
    <row r="145" spans="1:9" ht="12.75">
      <c r="A145" s="22"/>
      <c r="B145" s="29"/>
      <c r="C145" s="10" t="str">
        <f t="shared" si="0"/>
        <v> --</v>
      </c>
      <c r="D145" s="17"/>
      <c r="E145" s="17"/>
      <c r="F145" s="17"/>
      <c r="G145" s="17"/>
      <c r="H145" s="17"/>
      <c r="I145" s="17"/>
    </row>
    <row r="146" spans="1:9" ht="12.75">
      <c r="A146" s="22"/>
      <c r="B146" s="29"/>
      <c r="C146" s="10" t="str">
        <f t="shared" si="0"/>
        <v> --</v>
      </c>
      <c r="D146" s="17"/>
      <c r="E146" s="17"/>
      <c r="F146" s="17"/>
      <c r="G146" s="17"/>
      <c r="H146" s="17"/>
      <c r="I146" s="17"/>
    </row>
    <row r="147" spans="1:9" ht="12.75">
      <c r="A147" s="22"/>
      <c r="B147" s="29"/>
      <c r="C147" s="10" t="str">
        <f t="shared" si="0"/>
        <v> --</v>
      </c>
      <c r="D147" s="17"/>
      <c r="E147" s="17"/>
      <c r="F147" s="17"/>
      <c r="G147" s="17"/>
      <c r="H147" s="17"/>
      <c r="I147" s="17"/>
    </row>
    <row r="148" spans="1:9" ht="12.75">
      <c r="A148" s="22"/>
      <c r="B148" s="29"/>
      <c r="C148" s="10" t="str">
        <f t="shared" si="0"/>
        <v> --</v>
      </c>
      <c r="D148" s="17"/>
      <c r="E148" s="17"/>
      <c r="F148" s="17"/>
      <c r="G148" s="17"/>
      <c r="H148" s="17"/>
      <c r="I148" s="17"/>
    </row>
    <row r="149" spans="1:9" ht="12.75">
      <c r="A149" s="22"/>
      <c r="B149" s="29"/>
      <c r="C149" s="10" t="str">
        <f t="shared" si="0"/>
        <v> --</v>
      </c>
      <c r="D149" s="17"/>
      <c r="E149" s="17"/>
      <c r="F149" s="17"/>
      <c r="G149" s="17"/>
      <c r="H149" s="17"/>
      <c r="I149" s="17"/>
    </row>
    <row r="150" spans="1:9" ht="12.75">
      <c r="A150" s="22"/>
      <c r="B150" s="29"/>
      <c r="C150" s="10" t="str">
        <f t="shared" si="0"/>
        <v> --</v>
      </c>
      <c r="D150" s="17"/>
      <c r="E150" s="17"/>
      <c r="F150" s="17"/>
      <c r="G150" s="17"/>
      <c r="H150" s="17"/>
      <c r="I150" s="17"/>
    </row>
    <row r="151" spans="1:9" ht="12.75">
      <c r="A151" s="22"/>
      <c r="B151" s="29"/>
      <c r="C151" s="10" t="str">
        <f t="shared" si="0"/>
        <v> --</v>
      </c>
      <c r="D151" s="17"/>
      <c r="E151" s="17"/>
      <c r="F151" s="17"/>
      <c r="G151" s="17"/>
      <c r="H151" s="17"/>
      <c r="I151" s="17"/>
    </row>
    <row r="152" spans="1:9" ht="12.75">
      <c r="A152" s="22"/>
      <c r="B152" s="29"/>
      <c r="C152" s="10" t="str">
        <f t="shared" si="0"/>
        <v> --</v>
      </c>
      <c r="D152" s="17"/>
      <c r="E152" s="17"/>
      <c r="F152" s="17"/>
      <c r="G152" s="17"/>
      <c r="H152" s="17"/>
      <c r="I152" s="17"/>
    </row>
    <row r="153" spans="1:9" ht="12.75">
      <c r="A153" s="22"/>
      <c r="B153" s="29"/>
      <c r="C153" s="10" t="str">
        <f t="shared" si="0"/>
        <v> --</v>
      </c>
      <c r="D153" s="17"/>
      <c r="E153" s="17"/>
      <c r="F153" s="17"/>
      <c r="G153" s="17"/>
      <c r="H153" s="17"/>
      <c r="I153" s="17"/>
    </row>
    <row r="154" spans="1:9" ht="12.75">
      <c r="A154" s="22"/>
      <c r="B154" s="29"/>
      <c r="C154" s="10" t="str">
        <f t="shared" si="0"/>
        <v> --</v>
      </c>
      <c r="D154" s="17"/>
      <c r="E154" s="17"/>
      <c r="F154" s="17"/>
      <c r="G154" s="17"/>
      <c r="H154" s="17"/>
      <c r="I154" s="17"/>
    </row>
    <row r="155" spans="1:9" ht="12.75">
      <c r="A155" s="22"/>
      <c r="B155" s="29"/>
      <c r="C155" s="10" t="str">
        <f t="shared" si="0"/>
        <v> --</v>
      </c>
      <c r="D155" s="17"/>
      <c r="E155" s="17"/>
      <c r="F155" s="17"/>
      <c r="G155" s="17"/>
      <c r="H155" s="17"/>
      <c r="I155" s="17"/>
    </row>
    <row r="156" spans="1:9" ht="12.75">
      <c r="A156" s="22"/>
      <c r="B156" s="29"/>
      <c r="C156" s="10" t="str">
        <f t="shared" si="0"/>
        <v> --</v>
      </c>
      <c r="D156" s="17"/>
      <c r="E156" s="17"/>
      <c r="F156" s="17"/>
      <c r="G156" s="17"/>
      <c r="H156" s="17"/>
      <c r="I156" s="17"/>
    </row>
    <row r="157" spans="1:9" ht="12.75">
      <c r="A157" s="22"/>
      <c r="B157" s="29"/>
      <c r="C157" s="10" t="str">
        <f t="shared" si="0"/>
        <v> --</v>
      </c>
      <c r="D157" s="17"/>
      <c r="E157" s="17"/>
      <c r="F157" s="17"/>
      <c r="G157" s="17"/>
      <c r="H157" s="17"/>
      <c r="I157" s="17"/>
    </row>
    <row r="158" spans="1:9" ht="12.75">
      <c r="A158" s="22"/>
      <c r="B158" s="29"/>
      <c r="C158" s="10" t="str">
        <f t="shared" si="0"/>
        <v> --</v>
      </c>
      <c r="D158" s="17"/>
      <c r="E158" s="17"/>
      <c r="F158" s="17"/>
      <c r="G158" s="17"/>
      <c r="H158" s="17"/>
      <c r="I158" s="17"/>
    </row>
    <row r="159" spans="1:9" ht="12.75">
      <c r="A159" s="22"/>
      <c r="B159" s="29"/>
      <c r="C159" s="10" t="str">
        <f t="shared" si="0"/>
        <v> --</v>
      </c>
      <c r="D159" s="17"/>
      <c r="E159" s="17"/>
      <c r="F159" s="17"/>
      <c r="G159" s="17"/>
      <c r="H159" s="17"/>
      <c r="I159" s="17"/>
    </row>
    <row r="160" spans="1:9" ht="12.75">
      <c r="A160" s="22"/>
      <c r="B160" s="29"/>
      <c r="C160" s="10" t="str">
        <f t="shared" si="0"/>
        <v> --</v>
      </c>
      <c r="D160" s="17"/>
      <c r="E160" s="17"/>
      <c r="F160" s="17"/>
      <c r="G160" s="17"/>
      <c r="H160" s="17"/>
      <c r="I160" s="17"/>
    </row>
    <row r="161" spans="1:9" ht="12.75">
      <c r="A161" s="22"/>
      <c r="B161" s="29"/>
      <c r="C161" s="10" t="str">
        <f t="shared" si="0"/>
        <v> --</v>
      </c>
      <c r="D161" s="17"/>
      <c r="E161" s="17"/>
      <c r="F161" s="17"/>
      <c r="G161" s="17"/>
      <c r="H161" s="17"/>
      <c r="I161" s="17"/>
    </row>
    <row r="162" spans="1:9" ht="12.75">
      <c r="A162" s="22"/>
      <c r="B162" s="29"/>
      <c r="C162" s="10" t="str">
        <f t="shared" si="0"/>
        <v> --</v>
      </c>
      <c r="D162" s="17"/>
      <c r="E162" s="17"/>
      <c r="F162" s="17"/>
      <c r="G162" s="17"/>
      <c r="H162" s="17"/>
      <c r="I162" s="17"/>
    </row>
    <row r="163" spans="1:9" ht="12.75">
      <c r="A163" s="22"/>
      <c r="B163" s="29"/>
      <c r="C163" s="10" t="str">
        <f t="shared" si="0"/>
        <v> --</v>
      </c>
      <c r="D163" s="17"/>
      <c r="E163" s="17"/>
      <c r="F163" s="17"/>
      <c r="G163" s="17"/>
      <c r="H163" s="17"/>
      <c r="I163" s="17"/>
    </row>
    <row r="164" spans="1:9" ht="12.75">
      <c r="A164" s="22"/>
      <c r="B164" s="29"/>
      <c r="C164" s="10" t="str">
        <f t="shared" si="0"/>
        <v> --</v>
      </c>
      <c r="D164" s="17"/>
      <c r="E164" s="17"/>
      <c r="F164" s="17"/>
      <c r="G164" s="17"/>
      <c r="H164" s="17"/>
      <c r="I164" s="17"/>
    </row>
    <row r="165" spans="1:9" ht="12.75">
      <c r="A165" s="22"/>
      <c r="B165" s="29"/>
      <c r="C165" s="10" t="str">
        <f t="shared" si="0"/>
        <v> --</v>
      </c>
      <c r="D165" s="17"/>
      <c r="E165" s="17"/>
      <c r="F165" s="17"/>
      <c r="G165" s="17"/>
      <c r="H165" s="17"/>
      <c r="I165" s="17"/>
    </row>
    <row r="166" spans="1:9" ht="12.75">
      <c r="A166" s="22"/>
      <c r="B166" s="29"/>
      <c r="C166" s="10" t="str">
        <f t="shared" si="0"/>
        <v> --</v>
      </c>
      <c r="D166" s="17"/>
      <c r="E166" s="17"/>
      <c r="F166" s="17"/>
      <c r="G166" s="17"/>
      <c r="H166" s="17"/>
      <c r="I166" s="17"/>
    </row>
    <row r="167" spans="1:9" ht="12.75">
      <c r="A167" s="22"/>
      <c r="B167" s="29"/>
      <c r="C167" s="10" t="str">
        <f t="shared" si="0"/>
        <v> --</v>
      </c>
      <c r="D167" s="17"/>
      <c r="E167" s="17"/>
      <c r="F167" s="17"/>
      <c r="G167" s="17"/>
      <c r="H167" s="17"/>
      <c r="I167" s="17"/>
    </row>
    <row r="168" spans="1:9" ht="12.75">
      <c r="A168" s="22"/>
      <c r="B168" s="29"/>
      <c r="C168" s="10" t="str">
        <f t="shared" si="0"/>
        <v> --</v>
      </c>
      <c r="D168" s="17"/>
      <c r="E168" s="17"/>
      <c r="F168" s="17"/>
      <c r="G168" s="17"/>
      <c r="H168" s="17"/>
      <c r="I168" s="17"/>
    </row>
    <row r="169" spans="1:9" ht="12.75">
      <c r="A169" s="22"/>
      <c r="B169" s="29"/>
      <c r="C169" s="10" t="str">
        <f t="shared" si="0"/>
        <v> --</v>
      </c>
      <c r="D169" s="17"/>
      <c r="E169" s="17"/>
      <c r="F169" s="17"/>
      <c r="G169" s="17"/>
      <c r="H169" s="17"/>
      <c r="I169" s="17"/>
    </row>
    <row r="170" spans="1:9" ht="12.75">
      <c r="A170" s="22"/>
      <c r="B170" s="29"/>
      <c r="C170" s="10" t="str">
        <f t="shared" si="0"/>
        <v> --</v>
      </c>
      <c r="D170" s="17"/>
      <c r="E170" s="17"/>
      <c r="F170" s="17"/>
      <c r="G170" s="17"/>
      <c r="H170" s="17"/>
      <c r="I170" s="17"/>
    </row>
    <row r="171" spans="1:9" ht="12.75">
      <c r="A171" s="22"/>
      <c r="B171" s="29"/>
      <c r="C171" s="10" t="str">
        <f t="shared" si="0"/>
        <v> --</v>
      </c>
      <c r="D171" s="17"/>
      <c r="E171" s="17"/>
      <c r="F171" s="17"/>
      <c r="G171" s="17"/>
      <c r="H171" s="17"/>
      <c r="I171" s="17"/>
    </row>
    <row r="172" spans="1:9" ht="12.75">
      <c r="A172" s="22"/>
      <c r="B172" s="29"/>
      <c r="C172" s="10" t="str">
        <f t="shared" si="0"/>
        <v> --</v>
      </c>
      <c r="D172" s="17"/>
      <c r="E172" s="17"/>
      <c r="F172" s="17"/>
      <c r="G172" s="17"/>
      <c r="H172" s="17"/>
      <c r="I172" s="17"/>
    </row>
    <row r="173" spans="1:9" ht="12.75">
      <c r="A173" s="22"/>
      <c r="B173" s="29"/>
      <c r="C173" s="10" t="str">
        <f t="shared" si="0"/>
        <v> --</v>
      </c>
      <c r="D173" s="17"/>
      <c r="E173" s="17"/>
      <c r="F173" s="17"/>
      <c r="G173" s="17"/>
      <c r="H173" s="17"/>
      <c r="I173" s="17"/>
    </row>
    <row r="174" spans="1:9" ht="12.75">
      <c r="A174" s="22"/>
      <c r="B174" s="29"/>
      <c r="C174" s="10" t="str">
        <f t="shared" si="0"/>
        <v> --</v>
      </c>
      <c r="D174" s="17"/>
      <c r="E174" s="17"/>
      <c r="F174" s="17"/>
      <c r="G174" s="17"/>
      <c r="H174" s="17"/>
      <c r="I174" s="17"/>
    </row>
    <row r="175" spans="1:9" ht="12.75">
      <c r="A175" s="22"/>
      <c r="B175" s="29"/>
      <c r="C175" s="10" t="str">
        <f t="shared" si="0"/>
        <v> --</v>
      </c>
      <c r="D175" s="17"/>
      <c r="E175" s="17"/>
      <c r="F175" s="17"/>
      <c r="G175" s="17"/>
      <c r="H175" s="17"/>
      <c r="I175" s="17"/>
    </row>
    <row r="176" spans="1:9" ht="12.75">
      <c r="A176" s="22"/>
      <c r="B176" s="29"/>
      <c r="C176" s="10" t="str">
        <f t="shared" si="0"/>
        <v> --</v>
      </c>
      <c r="D176" s="17"/>
      <c r="E176" s="17"/>
      <c r="F176" s="17"/>
      <c r="G176" s="17"/>
      <c r="H176" s="17"/>
      <c r="I176" s="17"/>
    </row>
    <row r="177" spans="1:9" ht="12.75">
      <c r="A177" s="22"/>
      <c r="B177" s="29"/>
      <c r="C177" s="10" t="str">
        <f t="shared" si="0"/>
        <v> --</v>
      </c>
      <c r="D177" s="17"/>
      <c r="E177" s="17"/>
      <c r="F177" s="17"/>
      <c r="G177" s="17"/>
      <c r="H177" s="17"/>
      <c r="I177" s="17"/>
    </row>
    <row r="178" spans="1:9" ht="12.75">
      <c r="A178" s="22"/>
      <c r="B178" s="29"/>
      <c r="C178" s="10" t="str">
        <f t="shared" si="0"/>
        <v> --</v>
      </c>
      <c r="D178" s="17"/>
      <c r="E178" s="17"/>
      <c r="F178" s="17"/>
      <c r="G178" s="17"/>
      <c r="H178" s="17"/>
      <c r="I178" s="17"/>
    </row>
    <row r="179" spans="1:9" ht="12.75">
      <c r="A179" s="22"/>
      <c r="B179" s="29"/>
      <c r="C179" s="10" t="str">
        <f t="shared" si="0"/>
        <v> --</v>
      </c>
      <c r="D179" s="17"/>
      <c r="E179" s="17"/>
      <c r="F179" s="17"/>
      <c r="G179" s="17"/>
      <c r="H179" s="17"/>
      <c r="I179" s="17"/>
    </row>
    <row r="180" spans="1:9" ht="12.75">
      <c r="A180" s="22"/>
      <c r="B180" s="29"/>
      <c r="C180" s="10" t="str">
        <f t="shared" si="0"/>
        <v> --</v>
      </c>
      <c r="D180" s="17"/>
      <c r="E180" s="17"/>
      <c r="F180" s="17"/>
      <c r="G180" s="17"/>
      <c r="H180" s="17"/>
      <c r="I180" s="17"/>
    </row>
    <row r="181" spans="1:9" ht="12.75">
      <c r="A181" s="22"/>
      <c r="B181" s="29"/>
      <c r="C181" s="10" t="str">
        <f t="shared" si="0"/>
        <v> --</v>
      </c>
      <c r="D181" s="17"/>
      <c r="E181" s="17"/>
      <c r="F181" s="17"/>
      <c r="G181" s="17"/>
      <c r="H181" s="17"/>
      <c r="I181" s="17"/>
    </row>
    <row r="182" spans="1:9" ht="12.75">
      <c r="A182" s="22"/>
      <c r="B182" s="29"/>
      <c r="C182" s="10" t="str">
        <f t="shared" si="0"/>
        <v> --</v>
      </c>
      <c r="D182" s="17"/>
      <c r="E182" s="17"/>
      <c r="F182" s="17"/>
      <c r="G182" s="17"/>
      <c r="H182" s="17"/>
      <c r="I182" s="17"/>
    </row>
    <row r="183" spans="1:9" ht="12.75">
      <c r="A183" s="22"/>
      <c r="B183" s="29"/>
      <c r="C183" s="10" t="str">
        <f t="shared" si="0"/>
        <v> --</v>
      </c>
      <c r="D183" s="17"/>
      <c r="E183" s="17"/>
      <c r="F183" s="17"/>
      <c r="G183" s="17"/>
      <c r="H183" s="17"/>
      <c r="I183" s="17"/>
    </row>
    <row r="184" spans="1:9" ht="12.75">
      <c r="A184" s="22"/>
      <c r="B184" s="29"/>
      <c r="C184" s="10" t="str">
        <f t="shared" si="0"/>
        <v> --</v>
      </c>
      <c r="D184" s="17"/>
      <c r="E184" s="17"/>
      <c r="F184" s="17"/>
      <c r="G184" s="17"/>
      <c r="H184" s="17"/>
      <c r="I184" s="17"/>
    </row>
    <row r="185" spans="1:9" ht="12.75">
      <c r="A185" s="22"/>
      <c r="B185" s="29"/>
      <c r="C185" s="10" t="str">
        <f t="shared" si="0"/>
        <v> --</v>
      </c>
      <c r="D185" s="17"/>
      <c r="E185" s="17"/>
      <c r="F185" s="17"/>
      <c r="G185" s="17"/>
      <c r="H185" s="17"/>
      <c r="I185" s="17"/>
    </row>
    <row r="186" spans="1:9" ht="12.75">
      <c r="A186" s="22"/>
      <c r="B186" s="29"/>
      <c r="C186" s="10" t="str">
        <f t="shared" si="0"/>
        <v> --</v>
      </c>
      <c r="D186" s="17"/>
      <c r="E186" s="17"/>
      <c r="F186" s="17"/>
      <c r="G186" s="17"/>
      <c r="H186" s="17"/>
      <c r="I186" s="17"/>
    </row>
    <row r="187" spans="1:9" ht="12.75">
      <c r="A187" s="22"/>
      <c r="B187" s="29"/>
      <c r="C187" s="10" t="str">
        <f t="shared" si="0"/>
        <v> --</v>
      </c>
      <c r="D187" s="17"/>
      <c r="E187" s="17"/>
      <c r="F187" s="17"/>
      <c r="G187" s="17"/>
      <c r="H187" s="17"/>
      <c r="I187" s="17"/>
    </row>
    <row r="188" spans="1:9" ht="12.75">
      <c r="A188" s="22"/>
      <c r="B188" s="29"/>
      <c r="C188" s="10" t="str">
        <f t="shared" si="0"/>
        <v> --</v>
      </c>
      <c r="D188" s="17"/>
      <c r="E188" s="17"/>
      <c r="F188" s="17"/>
      <c r="G188" s="17"/>
      <c r="H188" s="17"/>
      <c r="I188" s="17"/>
    </row>
    <row r="189" spans="1:9" ht="12.75">
      <c r="A189" s="22"/>
      <c r="B189" s="29"/>
      <c r="C189" s="10" t="str">
        <f t="shared" si="0"/>
        <v> --</v>
      </c>
      <c r="D189" s="17"/>
      <c r="E189" s="17"/>
      <c r="F189" s="17"/>
      <c r="G189" s="17"/>
      <c r="H189" s="17"/>
      <c r="I189" s="17"/>
    </row>
    <row r="190" spans="1:9" ht="12.75">
      <c r="A190" s="22"/>
      <c r="B190" s="29"/>
      <c r="C190" s="10" t="str">
        <f t="shared" si="0"/>
        <v> --</v>
      </c>
      <c r="D190" s="17"/>
      <c r="E190" s="17"/>
      <c r="F190" s="17"/>
      <c r="G190" s="17"/>
      <c r="H190" s="17"/>
      <c r="I190" s="17"/>
    </row>
    <row r="191" spans="1:9" ht="12.75">
      <c r="A191" s="22"/>
      <c r="B191" s="29"/>
      <c r="C191" s="10" t="str">
        <f t="shared" si="0"/>
        <v> --</v>
      </c>
      <c r="D191" s="17"/>
      <c r="E191" s="17"/>
      <c r="F191" s="17"/>
      <c r="G191" s="17"/>
      <c r="H191" s="17"/>
      <c r="I191" s="17"/>
    </row>
    <row r="192" spans="1:9" ht="12.75">
      <c r="A192" s="22"/>
      <c r="B192" s="29"/>
      <c r="C192" s="10" t="str">
        <f t="shared" si="0"/>
        <v> --</v>
      </c>
      <c r="D192" s="17"/>
      <c r="E192" s="17"/>
      <c r="F192" s="17"/>
      <c r="G192" s="17"/>
      <c r="H192" s="17"/>
      <c r="I192" s="17"/>
    </row>
    <row r="193" spans="1:9" ht="12.75">
      <c r="A193" s="22"/>
      <c r="B193" s="29"/>
      <c r="C193" s="10" t="str">
        <f t="shared" si="0"/>
        <v> --</v>
      </c>
      <c r="D193" s="17"/>
      <c r="E193" s="17"/>
      <c r="F193" s="17"/>
      <c r="G193" s="17"/>
      <c r="H193" s="17"/>
      <c r="I193" s="17"/>
    </row>
    <row r="194" spans="1:9" ht="12.75">
      <c r="A194" s="22"/>
      <c r="B194" s="29"/>
      <c r="C194" s="10" t="str">
        <f t="shared" si="0"/>
        <v> --</v>
      </c>
      <c r="D194" s="17"/>
      <c r="E194" s="17"/>
      <c r="F194" s="17"/>
      <c r="G194" s="17"/>
      <c r="H194" s="17"/>
      <c r="I194" s="17"/>
    </row>
    <row r="195" spans="1:9" ht="12.75">
      <c r="A195" s="22"/>
      <c r="B195" s="29"/>
      <c r="C195" s="10" t="str">
        <f t="shared" si="0"/>
        <v> --</v>
      </c>
      <c r="D195" s="17"/>
      <c r="E195" s="17"/>
      <c r="F195" s="17"/>
      <c r="G195" s="17"/>
      <c r="H195" s="17"/>
      <c r="I195" s="17"/>
    </row>
    <row r="196" spans="1:9" ht="12.75">
      <c r="A196" s="22"/>
      <c r="B196" s="29"/>
      <c r="C196" s="10" t="str">
        <f t="shared" si="0"/>
        <v> --</v>
      </c>
      <c r="D196" s="17"/>
      <c r="E196" s="17"/>
      <c r="F196" s="17"/>
      <c r="G196" s="17"/>
      <c r="H196" s="17"/>
      <c r="I196" s="17"/>
    </row>
    <row r="197" spans="1:9" ht="12.75">
      <c r="A197" s="22"/>
      <c r="B197" s="29"/>
      <c r="C197" s="10" t="str">
        <f t="shared" si="0"/>
        <v> --</v>
      </c>
      <c r="D197" s="17"/>
      <c r="E197" s="17"/>
      <c r="F197" s="17"/>
      <c r="G197" s="17"/>
      <c r="H197" s="17"/>
      <c r="I197" s="17"/>
    </row>
    <row r="198" spans="1:9" ht="12.75">
      <c r="A198" s="22"/>
      <c r="B198" s="29"/>
      <c r="C198" s="10" t="str">
        <f t="shared" si="0"/>
        <v> --</v>
      </c>
      <c r="D198" s="17"/>
      <c r="E198" s="17"/>
      <c r="F198" s="17"/>
      <c r="G198" s="17"/>
      <c r="H198" s="17"/>
      <c r="I198" s="17"/>
    </row>
    <row r="199" spans="1:9" ht="12.75">
      <c r="A199" s="22"/>
      <c r="B199" s="29"/>
      <c r="C199" s="10" t="str">
        <f t="shared" si="0"/>
        <v> --</v>
      </c>
      <c r="D199" s="17"/>
      <c r="E199" s="17"/>
      <c r="F199" s="17"/>
      <c r="G199" s="17"/>
      <c r="H199" s="17"/>
      <c r="I199" s="17"/>
    </row>
    <row r="200" spans="1:9" ht="12.75">
      <c r="A200" s="22"/>
      <c r="B200" s="29"/>
      <c r="C200" s="10" t="str">
        <f t="shared" si="0"/>
        <v> --</v>
      </c>
      <c r="D200" s="17"/>
      <c r="E200" s="17"/>
      <c r="F200" s="17"/>
      <c r="G200" s="17"/>
      <c r="H200" s="17"/>
      <c r="I200" s="17"/>
    </row>
    <row r="201" spans="1:9" ht="12.75">
      <c r="A201" s="22"/>
      <c r="B201" s="29"/>
      <c r="C201" s="10" t="str">
        <f t="shared" si="0"/>
        <v> --</v>
      </c>
      <c r="D201" s="17"/>
      <c r="E201" s="17"/>
      <c r="F201" s="17"/>
      <c r="G201" s="17"/>
      <c r="H201" s="17"/>
      <c r="I201" s="17"/>
    </row>
    <row r="202" spans="1:9" ht="12.75">
      <c r="A202" s="22"/>
      <c r="B202" s="29"/>
      <c r="C202" s="10" t="str">
        <f t="shared" si="0"/>
        <v> --</v>
      </c>
      <c r="D202" s="17"/>
      <c r="E202" s="17"/>
      <c r="F202" s="17"/>
      <c r="G202" s="17"/>
      <c r="H202" s="17"/>
      <c r="I202" s="17"/>
    </row>
    <row r="203" spans="1:9" ht="12.75">
      <c r="A203" s="22"/>
      <c r="B203" s="29"/>
      <c r="C203" s="10" t="str">
        <f t="shared" si="0"/>
        <v> --</v>
      </c>
      <c r="D203" s="17"/>
      <c r="E203" s="17"/>
      <c r="F203" s="17"/>
      <c r="G203" s="17"/>
      <c r="H203" s="17"/>
      <c r="I203" s="17"/>
    </row>
    <row r="204" spans="1:9" ht="12.75">
      <c r="A204" s="22"/>
      <c r="B204" s="29"/>
      <c r="C204" s="10" t="str">
        <f t="shared" si="0"/>
        <v> --</v>
      </c>
      <c r="D204" s="17"/>
      <c r="E204" s="17"/>
      <c r="F204" s="17"/>
      <c r="G204" s="17"/>
      <c r="H204" s="17"/>
      <c r="I204" s="17"/>
    </row>
    <row r="205" spans="1:9" ht="12.75">
      <c r="A205" s="22"/>
      <c r="B205" s="29"/>
      <c r="C205" s="10" t="str">
        <f t="shared" si="0"/>
        <v> --</v>
      </c>
      <c r="D205" s="17"/>
      <c r="E205" s="17"/>
      <c r="F205" s="17"/>
      <c r="G205" s="17"/>
      <c r="H205" s="17"/>
      <c r="I205" s="17"/>
    </row>
    <row r="206" spans="1:9" ht="12.75">
      <c r="A206" s="22"/>
      <c r="B206" s="29"/>
      <c r="C206" s="10" t="str">
        <f t="shared" si="0"/>
        <v> --</v>
      </c>
      <c r="D206" s="17"/>
      <c r="E206" s="17"/>
      <c r="F206" s="17"/>
      <c r="G206" s="17"/>
      <c r="H206" s="17"/>
      <c r="I206" s="17"/>
    </row>
    <row r="207" spans="1:9" ht="12.75">
      <c r="A207" s="22"/>
      <c r="B207" s="29"/>
      <c r="C207" s="10" t="str">
        <f t="shared" si="0"/>
        <v> --</v>
      </c>
      <c r="D207" s="17"/>
      <c r="E207" s="17"/>
      <c r="F207" s="17"/>
      <c r="G207" s="17"/>
      <c r="H207" s="17"/>
      <c r="I207" s="17"/>
    </row>
    <row r="208" spans="1:9" ht="12.75">
      <c r="A208" s="22"/>
      <c r="B208" s="29"/>
      <c r="C208" s="10" t="str">
        <f t="shared" si="0"/>
        <v> --</v>
      </c>
      <c r="D208" s="17"/>
      <c r="E208" s="17"/>
      <c r="F208" s="17"/>
      <c r="G208" s="17"/>
      <c r="H208" s="17"/>
      <c r="I208" s="17"/>
    </row>
    <row r="209" spans="1:9" ht="12.75">
      <c r="A209" s="22"/>
      <c r="B209" s="29"/>
      <c r="C209" s="10" t="str">
        <f t="shared" si="0"/>
        <v> --</v>
      </c>
      <c r="D209" s="17"/>
      <c r="E209" s="17"/>
      <c r="F209" s="17"/>
      <c r="G209" s="17"/>
      <c r="H209" s="17"/>
      <c r="I209" s="17"/>
    </row>
    <row r="210" spans="1:9" ht="12.75">
      <c r="A210" s="22"/>
      <c r="B210" s="29"/>
      <c r="C210" s="10" t="str">
        <f t="shared" si="0"/>
        <v> --</v>
      </c>
      <c r="D210" s="17"/>
      <c r="E210" s="17"/>
      <c r="F210" s="17"/>
      <c r="G210" s="17"/>
      <c r="H210" s="17"/>
      <c r="I210" s="17"/>
    </row>
    <row r="211" spans="1:9" ht="12.75">
      <c r="A211" s="22"/>
      <c r="B211" s="29"/>
      <c r="C211" s="10" t="str">
        <f t="shared" si="0"/>
        <v> --</v>
      </c>
      <c r="D211" s="17"/>
      <c r="E211" s="17"/>
      <c r="F211" s="17"/>
      <c r="G211" s="17"/>
      <c r="H211" s="17"/>
      <c r="I211" s="17"/>
    </row>
    <row r="212" spans="1:9" ht="12.75">
      <c r="A212" s="22"/>
      <c r="B212" s="29"/>
      <c r="C212" s="10" t="str">
        <f t="shared" si="0"/>
        <v> --</v>
      </c>
      <c r="D212" s="17"/>
      <c r="E212" s="17"/>
      <c r="F212" s="17"/>
      <c r="G212" s="17"/>
      <c r="H212" s="17"/>
      <c r="I212" s="17"/>
    </row>
    <row r="213" spans="1:9" ht="12.75">
      <c r="A213" s="22"/>
      <c r="B213" s="29"/>
      <c r="C213" s="10" t="str">
        <f t="shared" si="0"/>
        <v> --</v>
      </c>
      <c r="D213" s="17"/>
      <c r="E213" s="17"/>
      <c r="F213" s="17"/>
      <c r="G213" s="17"/>
      <c r="H213" s="17"/>
      <c r="I213" s="17"/>
    </row>
    <row r="214" spans="1:9" ht="12.75">
      <c r="A214" s="22"/>
      <c r="B214" s="29"/>
      <c r="C214" s="10" t="str">
        <f t="shared" si="0"/>
        <v> --</v>
      </c>
      <c r="D214" s="17"/>
      <c r="E214" s="17"/>
      <c r="F214" s="17"/>
      <c r="G214" s="17"/>
      <c r="H214" s="17"/>
      <c r="I214" s="17"/>
    </row>
    <row r="215" spans="1:9" ht="12.75">
      <c r="A215" s="22"/>
      <c r="B215" s="29"/>
      <c r="C215" s="10" t="str">
        <f t="shared" si="0"/>
        <v> --</v>
      </c>
      <c r="D215" s="17"/>
      <c r="E215" s="17"/>
      <c r="F215" s="17"/>
      <c r="G215" s="17"/>
      <c r="H215" s="17"/>
      <c r="I215" s="17"/>
    </row>
    <row r="216" spans="1:9" ht="12.75">
      <c r="A216" s="22"/>
      <c r="B216" s="29"/>
      <c r="C216" s="10" t="str">
        <f t="shared" si="0"/>
        <v> --</v>
      </c>
      <c r="D216" s="17"/>
      <c r="E216" s="17"/>
      <c r="F216" s="17"/>
      <c r="G216" s="17"/>
      <c r="H216" s="17"/>
      <c r="I216" s="17"/>
    </row>
    <row r="217" spans="1:9" ht="12.75">
      <c r="A217" s="22"/>
      <c r="B217" s="29"/>
      <c r="C217" s="10" t="str">
        <f t="shared" si="0"/>
        <v> --</v>
      </c>
      <c r="D217" s="17"/>
      <c r="E217" s="17"/>
      <c r="F217" s="17"/>
      <c r="G217" s="17"/>
      <c r="H217" s="17"/>
      <c r="I217" s="17"/>
    </row>
    <row r="218" spans="1:9" ht="12.75">
      <c r="A218" s="22"/>
      <c r="B218" s="29"/>
      <c r="C218" s="10" t="str">
        <f t="shared" si="0"/>
        <v> --</v>
      </c>
      <c r="D218" s="17"/>
      <c r="E218" s="17"/>
      <c r="F218" s="17"/>
      <c r="G218" s="17"/>
      <c r="H218" s="17"/>
      <c r="I218" s="17"/>
    </row>
    <row r="219" spans="1:9" ht="12.75">
      <c r="A219" s="22"/>
      <c r="B219" s="29"/>
      <c r="C219" s="10" t="str">
        <f t="shared" si="0"/>
        <v> --</v>
      </c>
      <c r="D219" s="17"/>
      <c r="E219" s="17"/>
      <c r="F219" s="17"/>
      <c r="G219" s="17"/>
      <c r="H219" s="17"/>
      <c r="I219" s="17"/>
    </row>
    <row r="220" spans="1:9" ht="12.75">
      <c r="A220" s="22"/>
      <c r="B220" s="29"/>
      <c r="C220" s="10" t="str">
        <f t="shared" si="0"/>
        <v> --</v>
      </c>
      <c r="D220" s="17"/>
      <c r="E220" s="17"/>
      <c r="F220" s="17"/>
      <c r="G220" s="17"/>
      <c r="H220" s="17"/>
      <c r="I220" s="17"/>
    </row>
    <row r="221" spans="1:9" ht="12.75">
      <c r="A221" s="22"/>
      <c r="B221" s="29"/>
      <c r="C221" s="10" t="str">
        <f t="shared" si="0"/>
        <v> --</v>
      </c>
      <c r="D221" s="17"/>
      <c r="E221" s="17"/>
      <c r="F221" s="17"/>
      <c r="G221" s="17"/>
      <c r="H221" s="17"/>
      <c r="I221" s="17"/>
    </row>
    <row r="222" spans="1:9" ht="12.75">
      <c r="A222" s="22"/>
      <c r="B222" s="29"/>
      <c r="C222" s="10" t="str">
        <f t="shared" si="0"/>
        <v> --</v>
      </c>
      <c r="D222" s="17"/>
      <c r="E222" s="17"/>
      <c r="F222" s="17"/>
      <c r="G222" s="17"/>
      <c r="H222" s="17"/>
      <c r="I222" s="17"/>
    </row>
    <row r="223" spans="1:9" ht="12.75">
      <c r="A223" s="22"/>
      <c r="B223" s="29"/>
      <c r="C223" s="10" t="str">
        <f t="shared" si="0"/>
        <v> --</v>
      </c>
      <c r="D223" s="17"/>
      <c r="E223" s="17"/>
      <c r="F223" s="17"/>
      <c r="G223" s="17"/>
      <c r="H223" s="17"/>
      <c r="I223" s="17"/>
    </row>
    <row r="224" spans="1:9" ht="12.75">
      <c r="A224" s="22"/>
      <c r="B224" s="29"/>
      <c r="C224" s="10" t="str">
        <f t="shared" si="0"/>
        <v> --</v>
      </c>
      <c r="D224" s="17"/>
      <c r="E224" s="17"/>
      <c r="F224" s="17"/>
      <c r="G224" s="17"/>
      <c r="H224" s="17"/>
      <c r="I224" s="17"/>
    </row>
    <row r="225" spans="1:9" ht="12.75">
      <c r="A225" s="22"/>
      <c r="B225" s="29"/>
      <c r="C225" s="10" t="str">
        <f t="shared" si="0"/>
        <v> --</v>
      </c>
      <c r="D225" s="17"/>
      <c r="E225" s="17"/>
      <c r="F225" s="17"/>
      <c r="G225" s="17"/>
      <c r="H225" s="17"/>
      <c r="I225" s="17"/>
    </row>
    <row r="226" spans="1:9" ht="12.75">
      <c r="A226" s="22"/>
      <c r="B226" s="29"/>
      <c r="C226" s="10" t="str">
        <f t="shared" si="0"/>
        <v> --</v>
      </c>
      <c r="D226" s="17"/>
      <c r="E226" s="17"/>
      <c r="F226" s="17"/>
      <c r="G226" s="17"/>
      <c r="H226" s="17"/>
      <c r="I226" s="17"/>
    </row>
    <row r="227" spans="1:9" ht="12.75">
      <c r="A227" s="22"/>
      <c r="B227" s="29"/>
      <c r="C227" s="10" t="str">
        <f t="shared" si="0"/>
        <v> --</v>
      </c>
      <c r="D227" s="17"/>
      <c r="E227" s="17"/>
      <c r="F227" s="17"/>
      <c r="G227" s="17"/>
      <c r="H227" s="17"/>
      <c r="I227" s="17"/>
    </row>
    <row r="228" spans="1:9" ht="12.75">
      <c r="A228" s="22"/>
      <c r="B228" s="29"/>
      <c r="C228" s="10" t="str">
        <f t="shared" si="0"/>
        <v> --</v>
      </c>
      <c r="D228" s="17"/>
      <c r="E228" s="17"/>
      <c r="F228" s="17"/>
      <c r="G228" s="17"/>
      <c r="H228" s="17"/>
      <c r="I228" s="17"/>
    </row>
    <row r="229" spans="1:9" ht="12.75">
      <c r="A229" s="22"/>
      <c r="B229" s="29"/>
      <c r="C229" s="10" t="str">
        <f t="shared" si="0"/>
        <v> --</v>
      </c>
      <c r="D229" s="17"/>
      <c r="E229" s="17"/>
      <c r="F229" s="17"/>
      <c r="G229" s="17"/>
      <c r="H229" s="17"/>
      <c r="I229" s="17"/>
    </row>
    <row r="230" spans="1:9" ht="12.75">
      <c r="A230" s="22"/>
      <c r="B230" s="29"/>
      <c r="C230" s="10" t="str">
        <f t="shared" si="0"/>
        <v> --</v>
      </c>
      <c r="D230" s="17"/>
      <c r="E230" s="17"/>
      <c r="F230" s="17"/>
      <c r="G230" s="17"/>
      <c r="H230" s="17"/>
      <c r="I230" s="17"/>
    </row>
    <row r="231" spans="1:9" ht="12.75">
      <c r="A231" s="22"/>
      <c r="B231" s="29"/>
      <c r="C231" s="10" t="str">
        <f t="shared" si="0"/>
        <v> --</v>
      </c>
      <c r="D231" s="17"/>
      <c r="E231" s="17"/>
      <c r="F231" s="17"/>
      <c r="G231" s="17"/>
      <c r="H231" s="17"/>
      <c r="I231" s="17"/>
    </row>
    <row r="232" spans="1:9" ht="12.75">
      <c r="A232" s="22"/>
      <c r="B232" s="29"/>
      <c r="C232" s="10" t="str">
        <f t="shared" si="0"/>
        <v> --</v>
      </c>
      <c r="D232" s="17"/>
      <c r="E232" s="17"/>
      <c r="F232" s="17"/>
      <c r="G232" s="17"/>
      <c r="H232" s="17"/>
      <c r="I232" s="17"/>
    </row>
    <row r="233" spans="1:9" ht="12.75">
      <c r="A233" s="22"/>
      <c r="B233" s="29"/>
      <c r="C233" s="10" t="str">
        <f t="shared" si="0"/>
        <v> --</v>
      </c>
      <c r="D233" s="17"/>
      <c r="E233" s="17"/>
      <c r="F233" s="17"/>
      <c r="G233" s="17"/>
      <c r="H233" s="17"/>
      <c r="I233" s="17"/>
    </row>
    <row r="234" spans="1:9" ht="12.75">
      <c r="A234" s="22"/>
      <c r="B234" s="29"/>
      <c r="C234" s="10" t="str">
        <f t="shared" si="0"/>
        <v> --</v>
      </c>
      <c r="D234" s="17"/>
      <c r="E234" s="17"/>
      <c r="F234" s="17"/>
      <c r="G234" s="17"/>
      <c r="H234" s="17"/>
      <c r="I234" s="17"/>
    </row>
    <row r="235" spans="1:9" ht="12.75">
      <c r="A235" s="22"/>
      <c r="B235" s="29"/>
      <c r="C235" s="10" t="str">
        <f t="shared" si="0"/>
        <v> --</v>
      </c>
      <c r="D235" s="17"/>
      <c r="E235" s="17"/>
      <c r="F235" s="17"/>
      <c r="G235" s="17"/>
      <c r="H235" s="17"/>
      <c r="I235" s="17"/>
    </row>
    <row r="236" spans="1:9" ht="12.75">
      <c r="A236" s="22"/>
      <c r="B236" s="29"/>
      <c r="C236" s="10" t="str">
        <f t="shared" si="0"/>
        <v> --</v>
      </c>
      <c r="D236" s="17"/>
      <c r="E236" s="17"/>
      <c r="F236" s="17"/>
      <c r="G236" s="17"/>
      <c r="H236" s="17"/>
      <c r="I236" s="17"/>
    </row>
    <row r="237" spans="1:9" ht="12.75">
      <c r="A237" s="22"/>
      <c r="B237" s="29"/>
      <c r="C237" s="10" t="str">
        <f t="shared" si="0"/>
        <v> --</v>
      </c>
      <c r="D237" s="17"/>
      <c r="E237" s="17"/>
      <c r="F237" s="17"/>
      <c r="G237" s="17"/>
      <c r="H237" s="17"/>
      <c r="I237" s="17"/>
    </row>
    <row r="238" spans="1:9" ht="12.75">
      <c r="A238" s="22"/>
      <c r="B238" s="29"/>
      <c r="C238" s="10" t="str">
        <f t="shared" si="0"/>
        <v> --</v>
      </c>
      <c r="D238" s="17"/>
      <c r="E238" s="17"/>
      <c r="F238" s="17"/>
      <c r="G238" s="17"/>
      <c r="H238" s="17"/>
      <c r="I238" s="17"/>
    </row>
    <row r="239" spans="1:9" ht="12.75">
      <c r="A239" s="22"/>
      <c r="B239" s="29"/>
      <c r="C239" s="10" t="str">
        <f t="shared" si="0"/>
        <v> --</v>
      </c>
      <c r="D239" s="17"/>
      <c r="E239" s="17"/>
      <c r="F239" s="17"/>
      <c r="G239" s="17"/>
      <c r="H239" s="17"/>
      <c r="I239" s="17"/>
    </row>
    <row r="240" spans="1:9" ht="12.75">
      <c r="A240" s="22"/>
      <c r="B240" s="29"/>
      <c r="C240" s="10" t="str">
        <f t="shared" si="0"/>
        <v> --</v>
      </c>
      <c r="D240" s="17"/>
      <c r="E240" s="17"/>
      <c r="F240" s="17"/>
      <c r="G240" s="17"/>
      <c r="H240" s="17"/>
      <c r="I240" s="17"/>
    </row>
    <row r="241" spans="1:9" ht="12.75">
      <c r="A241" s="22"/>
      <c r="B241" s="29"/>
      <c r="C241" s="10" t="str">
        <f t="shared" si="0"/>
        <v> --</v>
      </c>
      <c r="D241" s="17"/>
      <c r="E241" s="17"/>
      <c r="F241" s="17"/>
      <c r="G241" s="17"/>
      <c r="H241" s="17"/>
      <c r="I241" s="17"/>
    </row>
    <row r="242" spans="1:9" ht="12.75">
      <c r="A242" s="22"/>
      <c r="B242" s="29"/>
      <c r="C242" s="10" t="str">
        <f t="shared" si="0"/>
        <v> --</v>
      </c>
      <c r="D242" s="17"/>
      <c r="E242" s="17"/>
      <c r="F242" s="17"/>
      <c r="G242" s="17"/>
      <c r="H242" s="17"/>
      <c r="I242" s="17"/>
    </row>
    <row r="243" spans="1:9" ht="12.75">
      <c r="A243" s="22"/>
      <c r="B243" s="29"/>
      <c r="C243" s="10" t="str">
        <f t="shared" si="0"/>
        <v> --</v>
      </c>
      <c r="D243" s="17"/>
      <c r="E243" s="17"/>
      <c r="F243" s="17"/>
      <c r="G243" s="17"/>
      <c r="H243" s="17"/>
      <c r="I243" s="17"/>
    </row>
    <row r="244" spans="1:9" ht="12.75">
      <c r="A244" s="22"/>
      <c r="B244" s="29"/>
      <c r="C244" s="10" t="str">
        <f t="shared" si="0"/>
        <v> --</v>
      </c>
      <c r="D244" s="17"/>
      <c r="E244" s="17"/>
      <c r="F244" s="17"/>
      <c r="G244" s="17"/>
      <c r="H244" s="17"/>
      <c r="I244" s="17"/>
    </row>
    <row r="245" spans="1:9" ht="12.75">
      <c r="A245" s="22"/>
      <c r="B245" s="29"/>
      <c r="C245" s="10" t="str">
        <f t="shared" si="0"/>
        <v> --</v>
      </c>
      <c r="D245" s="17"/>
      <c r="E245" s="17"/>
      <c r="F245" s="17"/>
      <c r="G245" s="17"/>
      <c r="H245" s="17"/>
      <c r="I245" s="17"/>
    </row>
    <row r="246" spans="1:9" ht="12.75">
      <c r="A246" s="22"/>
      <c r="B246" s="29"/>
      <c r="C246" s="10" t="str">
        <f t="shared" si="0"/>
        <v> --</v>
      </c>
      <c r="D246" s="17"/>
      <c r="E246" s="17"/>
      <c r="F246" s="17"/>
      <c r="G246" s="17"/>
      <c r="H246" s="17"/>
      <c r="I246" s="17"/>
    </row>
    <row r="247" spans="1:9" ht="12.75">
      <c r="A247" s="22"/>
      <c r="B247" s="29"/>
      <c r="C247" s="10" t="str">
        <f t="shared" si="0"/>
        <v> --</v>
      </c>
      <c r="D247" s="17"/>
      <c r="E247" s="17"/>
      <c r="F247" s="17"/>
      <c r="G247" s="17"/>
      <c r="H247" s="17"/>
      <c r="I247" s="17"/>
    </row>
    <row r="248" spans="1:9" ht="12.75">
      <c r="A248" s="22"/>
      <c r="B248" s="29"/>
      <c r="C248" s="10" t="str">
        <f t="shared" si="0"/>
        <v> --</v>
      </c>
      <c r="D248" s="17"/>
      <c r="E248" s="17"/>
      <c r="F248" s="17"/>
      <c r="G248" s="17"/>
      <c r="H248" s="17"/>
      <c r="I248" s="17"/>
    </row>
    <row r="249" spans="1:9" ht="12.75">
      <c r="A249" s="22"/>
      <c r="B249" s="29"/>
      <c r="C249" s="10" t="str">
        <f t="shared" si="0"/>
        <v> --</v>
      </c>
      <c r="D249" s="17"/>
      <c r="E249" s="17"/>
      <c r="F249" s="17"/>
      <c r="G249" s="17"/>
      <c r="H249" s="17"/>
      <c r="I249" s="17"/>
    </row>
    <row r="250" spans="1:9" ht="12.75">
      <c r="A250" s="22"/>
      <c r="B250" s="29"/>
      <c r="C250" s="10" t="str">
        <f t="shared" si="0"/>
        <v> --</v>
      </c>
      <c r="D250" s="17"/>
      <c r="E250" s="17"/>
      <c r="F250" s="17"/>
      <c r="G250" s="17"/>
      <c r="H250" s="17"/>
      <c r="I250" s="17"/>
    </row>
    <row r="251" spans="1:9" ht="12.75">
      <c r="A251" s="22"/>
      <c r="B251" s="29"/>
      <c r="C251" s="10" t="str">
        <f t="shared" si="0"/>
        <v> --</v>
      </c>
      <c r="D251" s="17"/>
      <c r="E251" s="17"/>
      <c r="F251" s="17"/>
      <c r="G251" s="17"/>
      <c r="H251" s="17"/>
      <c r="I251" s="17"/>
    </row>
    <row r="252" spans="1:9" ht="12.75">
      <c r="A252" s="22"/>
      <c r="B252" s="29"/>
      <c r="C252" s="10" t="str">
        <f t="shared" si="0"/>
        <v> --</v>
      </c>
      <c r="D252" s="17"/>
      <c r="E252" s="17"/>
      <c r="F252" s="17"/>
      <c r="G252" s="17"/>
      <c r="H252" s="17"/>
      <c r="I252" s="17"/>
    </row>
    <row r="253" spans="1:9" ht="12.75">
      <c r="A253" s="22"/>
      <c r="B253" s="29"/>
      <c r="C253" s="10" t="str">
        <f t="shared" si="0"/>
        <v> --</v>
      </c>
      <c r="D253" s="17"/>
      <c r="E253" s="17"/>
      <c r="F253" s="17"/>
      <c r="G253" s="17"/>
      <c r="H253" s="17"/>
      <c r="I253" s="17"/>
    </row>
    <row r="254" spans="1:9" ht="12.75">
      <c r="A254" s="22"/>
      <c r="B254" s="29"/>
      <c r="C254" s="10" t="str">
        <f t="shared" si="0"/>
        <v> --</v>
      </c>
      <c r="D254" s="17"/>
      <c r="E254" s="17"/>
      <c r="F254" s="17"/>
      <c r="G254" s="17"/>
      <c r="H254" s="17"/>
      <c r="I254" s="17"/>
    </row>
    <row r="255" spans="1:9" ht="12.75">
      <c r="A255" s="22"/>
      <c r="B255" s="29"/>
      <c r="C255" s="10" t="str">
        <f t="shared" si="0"/>
        <v> --</v>
      </c>
      <c r="D255" s="17"/>
      <c r="E255" s="17"/>
      <c r="F255" s="17"/>
      <c r="G255" s="17"/>
      <c r="H255" s="17"/>
      <c r="I255" s="17"/>
    </row>
    <row r="256" spans="1:9" ht="12.75">
      <c r="A256" s="22"/>
      <c r="B256" s="29"/>
      <c r="C256" s="10" t="str">
        <f t="shared" si="0"/>
        <v> --</v>
      </c>
      <c r="D256" s="17"/>
      <c r="E256" s="17"/>
      <c r="F256" s="17"/>
      <c r="G256" s="17"/>
      <c r="H256" s="17"/>
      <c r="I256" s="17"/>
    </row>
    <row r="257" spans="1:9" ht="12.75">
      <c r="A257" s="22"/>
      <c r="B257" s="29"/>
      <c r="C257" s="10" t="str">
        <f t="shared" si="0"/>
        <v> --</v>
      </c>
      <c r="D257" s="17"/>
      <c r="E257" s="17"/>
      <c r="F257" s="17"/>
      <c r="G257" s="17"/>
      <c r="H257" s="17"/>
      <c r="I257" s="17"/>
    </row>
    <row r="258" spans="1:9" ht="12.75">
      <c r="A258" s="22"/>
      <c r="B258" s="29"/>
      <c r="C258" s="10" t="str">
        <f t="shared" si="0"/>
        <v> --</v>
      </c>
      <c r="D258" s="17"/>
      <c r="E258" s="17"/>
      <c r="F258" s="17"/>
      <c r="G258" s="17"/>
      <c r="H258" s="17"/>
      <c r="I258" s="17"/>
    </row>
    <row r="259" spans="1:9" ht="12.75">
      <c r="A259" s="22"/>
      <c r="B259" s="29"/>
      <c r="C259" s="10" t="str">
        <f t="shared" si="0"/>
        <v> --</v>
      </c>
      <c r="D259" s="17"/>
      <c r="E259" s="17"/>
      <c r="F259" s="17"/>
      <c r="G259" s="17"/>
      <c r="H259" s="17"/>
      <c r="I259" s="17"/>
    </row>
    <row r="260" spans="1:9" ht="12.75">
      <c r="A260" s="22"/>
      <c r="B260" s="29"/>
      <c r="C260" s="10" t="str">
        <f t="shared" si="0"/>
        <v> --</v>
      </c>
      <c r="D260" s="17"/>
      <c r="E260" s="17"/>
      <c r="F260" s="17"/>
      <c r="G260" s="17"/>
      <c r="H260" s="17"/>
      <c r="I260" s="17"/>
    </row>
    <row r="261" spans="1:9" ht="12.75">
      <c r="A261" s="22"/>
      <c r="B261" s="29"/>
      <c r="C261" s="10" t="str">
        <f t="shared" si="0"/>
        <v> --</v>
      </c>
      <c r="D261" s="17"/>
      <c r="E261" s="17"/>
      <c r="F261" s="17"/>
      <c r="G261" s="17"/>
      <c r="H261" s="17"/>
      <c r="I261" s="17"/>
    </row>
    <row r="262" spans="1:9" ht="12.75">
      <c r="A262" s="22"/>
      <c r="B262" s="29"/>
      <c r="C262" s="10" t="str">
        <f aca="true" t="shared" si="2" ref="C262:C292">VLOOKUP(B262,VarList,2,FALSE)</f>
        <v> --</v>
      </c>
      <c r="D262" s="17"/>
      <c r="E262" s="17"/>
      <c r="F262" s="17"/>
      <c r="G262" s="17"/>
      <c r="H262" s="17"/>
      <c r="I262" s="17"/>
    </row>
    <row r="263" spans="1:9" ht="12.75">
      <c r="A263" s="22"/>
      <c r="B263" s="29"/>
      <c r="C263" s="10" t="str">
        <f t="shared" si="2"/>
        <v> --</v>
      </c>
      <c r="D263" s="17"/>
      <c r="E263" s="17"/>
      <c r="F263" s="17"/>
      <c r="G263" s="17"/>
      <c r="H263" s="17"/>
      <c r="I263" s="17"/>
    </row>
    <row r="264" spans="1:9" ht="12.75">
      <c r="A264" s="22"/>
      <c r="B264" s="29"/>
      <c r="C264" s="10" t="str">
        <f t="shared" si="2"/>
        <v> --</v>
      </c>
      <c r="D264" s="17"/>
      <c r="E264" s="17"/>
      <c r="F264" s="17"/>
      <c r="G264" s="17"/>
      <c r="H264" s="17"/>
      <c r="I264" s="17"/>
    </row>
    <row r="265" spans="1:9" ht="12.75">
      <c r="A265" s="22"/>
      <c r="B265" s="29"/>
      <c r="C265" s="10" t="str">
        <f t="shared" si="2"/>
        <v> --</v>
      </c>
      <c r="D265" s="17"/>
      <c r="E265" s="17"/>
      <c r="F265" s="17"/>
      <c r="G265" s="17"/>
      <c r="H265" s="17"/>
      <c r="I265" s="17"/>
    </row>
    <row r="266" spans="1:9" ht="12.75">
      <c r="A266" s="22"/>
      <c r="B266" s="29"/>
      <c r="C266" s="10" t="str">
        <f t="shared" si="2"/>
        <v> --</v>
      </c>
      <c r="D266" s="17"/>
      <c r="E266" s="17"/>
      <c r="F266" s="17"/>
      <c r="G266" s="17"/>
      <c r="H266" s="17"/>
      <c r="I266" s="17"/>
    </row>
    <row r="267" spans="1:9" ht="12.75">
      <c r="A267" s="22"/>
      <c r="B267" s="29"/>
      <c r="C267" s="10" t="str">
        <f t="shared" si="2"/>
        <v> --</v>
      </c>
      <c r="D267" s="17"/>
      <c r="E267" s="17"/>
      <c r="F267" s="17"/>
      <c r="G267" s="17"/>
      <c r="H267" s="17"/>
      <c r="I267" s="17"/>
    </row>
    <row r="268" spans="1:9" ht="12.75">
      <c r="A268" s="22"/>
      <c r="B268" s="29"/>
      <c r="C268" s="10" t="str">
        <f t="shared" si="2"/>
        <v> --</v>
      </c>
      <c r="D268" s="17"/>
      <c r="E268" s="17"/>
      <c r="F268" s="17"/>
      <c r="G268" s="17"/>
      <c r="H268" s="17"/>
      <c r="I268" s="17"/>
    </row>
    <row r="269" spans="1:9" ht="12.75">
      <c r="A269" s="22"/>
      <c r="B269" s="29"/>
      <c r="C269" s="10" t="str">
        <f t="shared" si="2"/>
        <v> --</v>
      </c>
      <c r="D269" s="17"/>
      <c r="E269" s="17"/>
      <c r="F269" s="17"/>
      <c r="G269" s="17"/>
      <c r="H269" s="17"/>
      <c r="I269" s="17"/>
    </row>
    <row r="270" spans="1:9" ht="12.75">
      <c r="A270" s="22"/>
      <c r="B270" s="29"/>
      <c r="C270" s="10" t="str">
        <f t="shared" si="2"/>
        <v> --</v>
      </c>
      <c r="D270" s="17"/>
      <c r="E270" s="17"/>
      <c r="F270" s="17"/>
      <c r="G270" s="17"/>
      <c r="H270" s="17"/>
      <c r="I270" s="17"/>
    </row>
    <row r="271" spans="1:9" ht="12.75">
      <c r="A271" s="22"/>
      <c r="B271" s="29"/>
      <c r="C271" s="10" t="str">
        <f t="shared" si="2"/>
        <v> --</v>
      </c>
      <c r="D271" s="17"/>
      <c r="E271" s="17"/>
      <c r="F271" s="17"/>
      <c r="G271" s="17"/>
      <c r="H271" s="17"/>
      <c r="I271" s="17"/>
    </row>
    <row r="272" spans="1:9" ht="12.75">
      <c r="A272" s="22"/>
      <c r="B272" s="29"/>
      <c r="C272" s="10" t="str">
        <f t="shared" si="2"/>
        <v> --</v>
      </c>
      <c r="D272" s="17"/>
      <c r="E272" s="17"/>
      <c r="F272" s="17"/>
      <c r="G272" s="17"/>
      <c r="H272" s="17"/>
      <c r="I272" s="17"/>
    </row>
    <row r="273" spans="1:9" ht="12.75">
      <c r="A273" s="22"/>
      <c r="B273" s="29"/>
      <c r="C273" s="10" t="str">
        <f t="shared" si="2"/>
        <v> --</v>
      </c>
      <c r="D273" s="17"/>
      <c r="E273" s="17"/>
      <c r="F273" s="17"/>
      <c r="G273" s="17"/>
      <c r="H273" s="17"/>
      <c r="I273" s="17"/>
    </row>
    <row r="274" spans="1:9" ht="12.75">
      <c r="A274" s="22"/>
      <c r="B274" s="29"/>
      <c r="C274" s="10" t="str">
        <f t="shared" si="2"/>
        <v> --</v>
      </c>
      <c r="D274" s="17"/>
      <c r="E274" s="17"/>
      <c r="F274" s="17"/>
      <c r="G274" s="17"/>
      <c r="H274" s="17"/>
      <c r="I274" s="17"/>
    </row>
    <row r="275" spans="1:9" ht="12.75">
      <c r="A275" s="22"/>
      <c r="B275" s="29"/>
      <c r="C275" s="10" t="str">
        <f t="shared" si="2"/>
        <v> --</v>
      </c>
      <c r="D275" s="17"/>
      <c r="E275" s="17"/>
      <c r="F275" s="17"/>
      <c r="G275" s="17"/>
      <c r="H275" s="17"/>
      <c r="I275" s="17"/>
    </row>
    <row r="276" spans="1:9" ht="12.75">
      <c r="A276" s="22"/>
      <c r="B276" s="29"/>
      <c r="C276" s="10" t="str">
        <f t="shared" si="2"/>
        <v> --</v>
      </c>
      <c r="D276" s="17"/>
      <c r="E276" s="17"/>
      <c r="F276" s="17"/>
      <c r="G276" s="17"/>
      <c r="H276" s="17"/>
      <c r="I276" s="17"/>
    </row>
    <row r="277" spans="1:9" ht="12.75">
      <c r="A277" s="22"/>
      <c r="B277" s="29"/>
      <c r="C277" s="10" t="str">
        <f t="shared" si="2"/>
        <v> --</v>
      </c>
      <c r="D277" s="17"/>
      <c r="E277" s="17"/>
      <c r="F277" s="17"/>
      <c r="G277" s="17"/>
      <c r="H277" s="17"/>
      <c r="I277" s="17"/>
    </row>
    <row r="278" spans="1:9" ht="12.75">
      <c r="A278" s="22"/>
      <c r="B278" s="29"/>
      <c r="C278" s="10" t="str">
        <f t="shared" si="2"/>
        <v> --</v>
      </c>
      <c r="D278" s="17"/>
      <c r="E278" s="17"/>
      <c r="F278" s="17"/>
      <c r="G278" s="17"/>
      <c r="H278" s="17"/>
      <c r="I278" s="17"/>
    </row>
    <row r="279" spans="1:9" ht="12.75">
      <c r="A279" s="22"/>
      <c r="B279" s="29"/>
      <c r="C279" s="10" t="str">
        <f t="shared" si="2"/>
        <v> --</v>
      </c>
      <c r="D279" s="17"/>
      <c r="E279" s="17"/>
      <c r="F279" s="17"/>
      <c r="G279" s="17"/>
      <c r="H279" s="17"/>
      <c r="I279" s="17"/>
    </row>
    <row r="280" spans="1:9" ht="12.75">
      <c r="A280" s="22"/>
      <c r="B280" s="29"/>
      <c r="C280" s="10" t="str">
        <f t="shared" si="2"/>
        <v> --</v>
      </c>
      <c r="D280" s="17"/>
      <c r="E280" s="17"/>
      <c r="F280" s="17"/>
      <c r="G280" s="17"/>
      <c r="H280" s="17"/>
      <c r="I280" s="17"/>
    </row>
    <row r="281" spans="1:9" ht="12.75">
      <c r="A281" s="22"/>
      <c r="B281" s="29"/>
      <c r="C281" s="10" t="str">
        <f t="shared" si="2"/>
        <v> --</v>
      </c>
      <c r="D281" s="17"/>
      <c r="E281" s="17"/>
      <c r="F281" s="17"/>
      <c r="G281" s="17"/>
      <c r="H281" s="17"/>
      <c r="I281" s="17"/>
    </row>
    <row r="282" spans="1:9" ht="12.75">
      <c r="A282" s="22"/>
      <c r="B282" s="29"/>
      <c r="C282" s="10" t="str">
        <f t="shared" si="2"/>
        <v> --</v>
      </c>
      <c r="D282" s="17"/>
      <c r="E282" s="17"/>
      <c r="F282" s="17"/>
      <c r="G282" s="17"/>
      <c r="H282" s="17"/>
      <c r="I282" s="17"/>
    </row>
    <row r="283" spans="1:9" ht="12.75">
      <c r="A283" s="22"/>
      <c r="B283" s="29"/>
      <c r="C283" s="10" t="str">
        <f t="shared" si="2"/>
        <v> --</v>
      </c>
      <c r="D283" s="17"/>
      <c r="E283" s="17"/>
      <c r="F283" s="17"/>
      <c r="G283" s="17"/>
      <c r="H283" s="17"/>
      <c r="I283" s="17"/>
    </row>
    <row r="284" spans="1:9" ht="12.75">
      <c r="A284" s="22"/>
      <c r="B284" s="29"/>
      <c r="C284" s="10" t="str">
        <f t="shared" si="2"/>
        <v> --</v>
      </c>
      <c r="D284" s="17"/>
      <c r="E284" s="17"/>
      <c r="F284" s="17"/>
      <c r="G284" s="17"/>
      <c r="H284" s="17"/>
      <c r="I284" s="17"/>
    </row>
    <row r="285" spans="1:9" ht="12.75">
      <c r="A285" s="22"/>
      <c r="B285" s="29"/>
      <c r="C285" s="10" t="str">
        <f t="shared" si="2"/>
        <v> --</v>
      </c>
      <c r="D285" s="17"/>
      <c r="E285" s="17"/>
      <c r="F285" s="17"/>
      <c r="G285" s="17"/>
      <c r="H285" s="17"/>
      <c r="I285" s="17"/>
    </row>
    <row r="286" spans="1:9" ht="12.75">
      <c r="A286" s="22"/>
      <c r="B286" s="29"/>
      <c r="C286" s="10" t="str">
        <f t="shared" si="2"/>
        <v> --</v>
      </c>
      <c r="D286" s="17"/>
      <c r="E286" s="17"/>
      <c r="F286" s="17"/>
      <c r="G286" s="17"/>
      <c r="H286" s="17"/>
      <c r="I286" s="17"/>
    </row>
    <row r="287" spans="1:9" ht="12.75">
      <c r="A287" s="22"/>
      <c r="B287" s="29"/>
      <c r="C287" s="10" t="str">
        <f t="shared" si="2"/>
        <v> --</v>
      </c>
      <c r="D287" s="17"/>
      <c r="E287" s="17"/>
      <c r="F287" s="17"/>
      <c r="G287" s="17"/>
      <c r="H287" s="17"/>
      <c r="I287" s="17"/>
    </row>
    <row r="288" spans="1:9" ht="12.75">
      <c r="A288" s="22"/>
      <c r="B288" s="29"/>
      <c r="C288" s="10" t="str">
        <f t="shared" si="2"/>
        <v> --</v>
      </c>
      <c r="D288" s="17"/>
      <c r="E288" s="17"/>
      <c r="F288" s="17"/>
      <c r="G288" s="17"/>
      <c r="H288" s="17"/>
      <c r="I288" s="17"/>
    </row>
    <row r="289" spans="1:9" ht="12.75">
      <c r="A289" s="22"/>
      <c r="B289" s="29"/>
      <c r="C289" s="10" t="str">
        <f t="shared" si="2"/>
        <v> --</v>
      </c>
      <c r="D289" s="17"/>
      <c r="E289" s="17"/>
      <c r="F289" s="17"/>
      <c r="G289" s="17"/>
      <c r="H289" s="17"/>
      <c r="I289" s="17"/>
    </row>
    <row r="290" spans="1:9" ht="12.75">
      <c r="A290" s="22"/>
      <c r="B290" s="29"/>
      <c r="C290" s="10" t="str">
        <f t="shared" si="2"/>
        <v> --</v>
      </c>
      <c r="D290" s="17"/>
      <c r="E290" s="17"/>
      <c r="F290" s="17"/>
      <c r="G290" s="17"/>
      <c r="H290" s="17"/>
      <c r="I290" s="17"/>
    </row>
    <row r="291" spans="1:9" ht="12.75">
      <c r="A291" s="22"/>
      <c r="B291" s="29"/>
      <c r="C291" s="10" t="str">
        <f t="shared" si="2"/>
        <v> --</v>
      </c>
      <c r="D291" s="17"/>
      <c r="E291" s="17"/>
      <c r="F291" s="17"/>
      <c r="G291" s="17"/>
      <c r="H291" s="17"/>
      <c r="I291" s="17"/>
    </row>
    <row r="292" spans="1:9" ht="12.75">
      <c r="A292" s="22"/>
      <c r="B292" s="29"/>
      <c r="C292" s="10" t="str">
        <f t="shared" si="2"/>
        <v> --</v>
      </c>
      <c r="D292" s="20"/>
      <c r="E292" s="20"/>
      <c r="F292" s="20"/>
      <c r="G292" s="20"/>
      <c r="H292" s="20"/>
      <c r="I292" s="20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</sheetData>
  <sheetProtection password="DEFD" sheet="1" objects="1" scenarios="1"/>
  <mergeCells count="4">
    <mergeCell ref="F6:F8"/>
    <mergeCell ref="G7:G8"/>
    <mergeCell ref="D6:D8"/>
    <mergeCell ref="E6:E8"/>
  </mergeCells>
  <dataValidations count="5">
    <dataValidation type="list" allowBlank="1" showInputMessage="1" showErrorMessage="1" sqref="B9:B292">
      <formula1>VarNames</formula1>
    </dataValidation>
    <dataValidation type="whole" allowBlank="1" showInputMessage="1" showErrorMessage="1" promptTitle="Acceptable Entries" prompt="1992&#10;1992,1994,1997&#10;1992-2001&#10;or combination of above&#10;Must be in chronological order!" sqref="A10:A292">
      <formula1>1750</formula1>
      <formula2>2300</formula2>
    </dataValidation>
    <dataValidation allowBlank="1" showInputMessage="1" showErrorMessage="1" promptTitle="Acceptable Entries" prompt="1992&#10;1992,1994,1997&#10;1992-2001&#10;or combination of above&#10;Must be in chronological order!&#10;" sqref="A9"/>
    <dataValidation type="list" showInputMessage="1" showErrorMessage="1" sqref="C1">
      <formula1>Countries</formula1>
    </dataValidation>
    <dataValidation type="date" allowBlank="1" showInputMessage="1" showErrorMessage="1" sqref="C3">
      <formula1>38322</formula1>
      <formula2>40179</formula2>
    </dataValidation>
  </dataValidations>
  <hyperlinks>
    <hyperlink ref="E2" r:id="rId1" display="HELP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4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11.28125" style="0" bestFit="1" customWidth="1"/>
    <col min="3" max="3" width="10.28125" style="0" customWidth="1"/>
  </cols>
  <sheetData>
    <row r="3" spans="1:8" ht="12.75">
      <c r="A3" s="6" t="s">
        <v>139</v>
      </c>
      <c r="B3" s="6" t="s">
        <v>3</v>
      </c>
      <c r="C3" s="6" t="s">
        <v>4</v>
      </c>
      <c r="D3" s="6" t="s">
        <v>159</v>
      </c>
      <c r="E3" s="42" t="s">
        <v>123</v>
      </c>
      <c r="F3" s="42"/>
      <c r="G3" s="42"/>
      <c r="H3" s="6" t="s">
        <v>136</v>
      </c>
    </row>
    <row r="4" spans="1:8" ht="12.75">
      <c r="A4" t="s">
        <v>144</v>
      </c>
      <c r="B4" t="s">
        <v>98</v>
      </c>
      <c r="C4" t="s">
        <v>100</v>
      </c>
      <c r="D4" t="s">
        <v>159</v>
      </c>
      <c r="E4">
        <v>66</v>
      </c>
      <c r="F4" t="s">
        <v>105</v>
      </c>
      <c r="G4" t="s">
        <v>115</v>
      </c>
      <c r="H4" t="s">
        <v>137</v>
      </c>
    </row>
    <row r="5" spans="1:8" ht="12.75">
      <c r="A5" t="s">
        <v>619</v>
      </c>
      <c r="B5" t="s">
        <v>97</v>
      </c>
      <c r="C5" t="s">
        <v>101</v>
      </c>
      <c r="D5" t="s">
        <v>160</v>
      </c>
      <c r="E5">
        <v>71</v>
      </c>
      <c r="F5" t="s">
        <v>106</v>
      </c>
      <c r="G5" t="s">
        <v>115</v>
      </c>
      <c r="H5" t="s">
        <v>138</v>
      </c>
    </row>
    <row r="6" spans="1:8" ht="12.75">
      <c r="A6" t="s">
        <v>140</v>
      </c>
      <c r="B6" t="s">
        <v>158</v>
      </c>
      <c r="C6" t="s">
        <v>102</v>
      </c>
      <c r="E6">
        <v>76</v>
      </c>
      <c r="F6" t="s">
        <v>107</v>
      </c>
      <c r="G6" t="s">
        <v>115</v>
      </c>
      <c r="H6" t="s">
        <v>382</v>
      </c>
    </row>
    <row r="7" spans="1:7" ht="12.75">
      <c r="A7" t="s">
        <v>141</v>
      </c>
      <c r="B7" t="s">
        <v>99</v>
      </c>
      <c r="C7" t="s">
        <v>103</v>
      </c>
      <c r="E7">
        <v>81</v>
      </c>
      <c r="F7" t="s">
        <v>108</v>
      </c>
      <c r="G7" t="s">
        <v>115</v>
      </c>
    </row>
    <row r="8" spans="1:7" ht="12.75">
      <c r="A8" t="s">
        <v>383</v>
      </c>
      <c r="B8" t="s">
        <v>157</v>
      </c>
      <c r="C8" t="s">
        <v>104</v>
      </c>
      <c r="E8">
        <v>86</v>
      </c>
      <c r="F8" t="s">
        <v>109</v>
      </c>
      <c r="G8" t="s">
        <v>115</v>
      </c>
    </row>
    <row r="9" spans="1:7" ht="12.75">
      <c r="A9" t="s">
        <v>620</v>
      </c>
      <c r="B9" t="s">
        <v>156</v>
      </c>
      <c r="E9">
        <v>91</v>
      </c>
      <c r="F9" t="s">
        <v>110</v>
      </c>
      <c r="G9" t="s">
        <v>115</v>
      </c>
    </row>
    <row r="10" spans="1:7" ht="12.75">
      <c r="A10" t="s">
        <v>623</v>
      </c>
      <c r="E10">
        <v>96</v>
      </c>
      <c r="F10" t="s">
        <v>111</v>
      </c>
      <c r="G10" t="s">
        <v>115</v>
      </c>
    </row>
    <row r="11" spans="1:7" ht="12.75">
      <c r="A11" t="s">
        <v>143</v>
      </c>
      <c r="E11">
        <v>101</v>
      </c>
      <c r="F11" t="s">
        <v>112</v>
      </c>
      <c r="G11" t="s">
        <v>115</v>
      </c>
    </row>
    <row r="12" spans="1:7" ht="12.75">
      <c r="A12" t="s">
        <v>384</v>
      </c>
      <c r="E12">
        <v>106</v>
      </c>
      <c r="F12" t="s">
        <v>113</v>
      </c>
      <c r="G12" t="s">
        <v>115</v>
      </c>
    </row>
    <row r="13" spans="1:7" ht="12.75">
      <c r="A13" t="s">
        <v>142</v>
      </c>
      <c r="E13">
        <v>111</v>
      </c>
      <c r="F13" t="s">
        <v>114</v>
      </c>
      <c r="G13" t="s">
        <v>115</v>
      </c>
    </row>
    <row r="14" spans="1:7" ht="12.75">
      <c r="A14" t="s">
        <v>96</v>
      </c>
      <c r="E14">
        <v>14</v>
      </c>
      <c r="F14" t="s">
        <v>105</v>
      </c>
      <c r="G14" t="s">
        <v>119</v>
      </c>
    </row>
    <row r="15" spans="1:7" ht="12.75">
      <c r="A15" t="s">
        <v>385</v>
      </c>
      <c r="E15">
        <v>15</v>
      </c>
      <c r="F15" t="s">
        <v>106</v>
      </c>
      <c r="G15" t="s">
        <v>119</v>
      </c>
    </row>
    <row r="16" spans="1:7" ht="12.75">
      <c r="A16" t="s">
        <v>621</v>
      </c>
      <c r="E16">
        <v>16</v>
      </c>
      <c r="F16" t="s">
        <v>107</v>
      </c>
      <c r="G16" t="s">
        <v>119</v>
      </c>
    </row>
    <row r="17" spans="1:7" ht="12.75">
      <c r="A17" t="s">
        <v>571</v>
      </c>
      <c r="E17">
        <v>17</v>
      </c>
      <c r="F17" t="s">
        <v>108</v>
      </c>
      <c r="G17" t="s">
        <v>119</v>
      </c>
    </row>
    <row r="18" spans="1:7" ht="12.75">
      <c r="A18" t="s">
        <v>622</v>
      </c>
      <c r="E18">
        <v>18</v>
      </c>
      <c r="F18" t="s">
        <v>109</v>
      </c>
      <c r="G18" t="s">
        <v>119</v>
      </c>
    </row>
    <row r="19" spans="1:7" ht="12.75">
      <c r="A19" t="s">
        <v>145</v>
      </c>
      <c r="E19">
        <v>19</v>
      </c>
      <c r="F19" t="s">
        <v>110</v>
      </c>
      <c r="G19" t="s">
        <v>119</v>
      </c>
    </row>
    <row r="20" spans="1:7" ht="12.75">
      <c r="A20" t="s">
        <v>146</v>
      </c>
      <c r="E20">
        <v>20</v>
      </c>
      <c r="F20" t="s">
        <v>111</v>
      </c>
      <c r="G20" t="s">
        <v>119</v>
      </c>
    </row>
    <row r="21" spans="1:7" ht="12.75">
      <c r="A21" t="s">
        <v>386</v>
      </c>
      <c r="E21">
        <v>21</v>
      </c>
      <c r="F21" t="s">
        <v>112</v>
      </c>
      <c r="G21" t="s">
        <v>119</v>
      </c>
    </row>
    <row r="22" spans="1:7" ht="12.75">
      <c r="A22" t="s">
        <v>147</v>
      </c>
      <c r="E22">
        <v>22</v>
      </c>
      <c r="F22" t="s">
        <v>113</v>
      </c>
      <c r="G22" t="s">
        <v>119</v>
      </c>
    </row>
    <row r="23" spans="5:7" ht="12.75">
      <c r="E23">
        <v>23</v>
      </c>
      <c r="F23" t="s">
        <v>114</v>
      </c>
      <c r="G23" t="s">
        <v>119</v>
      </c>
    </row>
    <row r="24" spans="5:7" ht="12.75">
      <c r="E24">
        <v>0</v>
      </c>
      <c r="F24" t="s">
        <v>121</v>
      </c>
      <c r="G24" t="s">
        <v>121</v>
      </c>
    </row>
  </sheetData>
  <sheetProtection password="DEFD" sheet="1" objects="1" scenarios="1"/>
  <mergeCells count="1">
    <mergeCell ref="E3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23"/>
  <sheetViews>
    <sheetView zoomScalePageLayoutView="0" workbookViewId="0" topLeftCell="A1">
      <selection activeCell="B90" sqref="B90"/>
    </sheetView>
  </sheetViews>
  <sheetFormatPr defaultColWidth="9.140625" defaultRowHeight="12.75"/>
  <cols>
    <col min="1" max="1" width="10.7109375" style="0" bestFit="1" customWidth="1"/>
    <col min="3" max="3" width="60.8515625" style="0" bestFit="1" customWidth="1"/>
  </cols>
  <sheetData>
    <row r="3" spans="1:3" ht="12.75">
      <c r="A3" s="6" t="s">
        <v>127</v>
      </c>
      <c r="B3" s="6" t="s">
        <v>2</v>
      </c>
      <c r="C3" s="6" t="s">
        <v>124</v>
      </c>
    </row>
    <row r="4" spans="1:3" ht="12.75">
      <c r="A4" s="11"/>
      <c r="B4" s="11">
        <v>0</v>
      </c>
      <c r="C4" s="12" t="s">
        <v>181</v>
      </c>
    </row>
    <row r="5" spans="1:3" ht="12.75">
      <c r="A5" s="26">
        <v>100000</v>
      </c>
      <c r="B5" t="s">
        <v>129</v>
      </c>
      <c r="C5" t="s">
        <v>182</v>
      </c>
    </row>
    <row r="6" spans="1:3" ht="12.75">
      <c r="A6" s="26">
        <v>110000</v>
      </c>
      <c r="B6" t="s">
        <v>130</v>
      </c>
      <c r="C6" t="s">
        <v>183</v>
      </c>
    </row>
    <row r="7" spans="1:3" ht="12.75">
      <c r="A7" s="7">
        <v>111000</v>
      </c>
      <c r="B7" t="s">
        <v>131</v>
      </c>
      <c r="C7" t="s">
        <v>184</v>
      </c>
    </row>
    <row r="8" spans="1:3" ht="12.75">
      <c r="A8" s="7">
        <v>111100</v>
      </c>
      <c r="B8" t="s">
        <v>132</v>
      </c>
      <c r="C8" t="s">
        <v>185</v>
      </c>
    </row>
    <row r="9" spans="1:3" ht="12.75">
      <c r="A9" s="7">
        <v>111110</v>
      </c>
      <c r="B9" t="s">
        <v>387</v>
      </c>
      <c r="C9" t="s">
        <v>388</v>
      </c>
    </row>
    <row r="10" spans="1:3" ht="12.75">
      <c r="A10" s="7">
        <v>111120</v>
      </c>
      <c r="B10" t="s">
        <v>389</v>
      </c>
      <c r="C10" t="s">
        <v>390</v>
      </c>
    </row>
    <row r="11" spans="1:3" ht="12.75">
      <c r="A11" s="7">
        <v>111200</v>
      </c>
      <c r="B11" t="s">
        <v>133</v>
      </c>
      <c r="C11" t="s">
        <v>186</v>
      </c>
    </row>
    <row r="12" spans="1:3" ht="12.75">
      <c r="A12" s="7">
        <v>111210</v>
      </c>
      <c r="B12" t="s">
        <v>391</v>
      </c>
      <c r="C12" t="s">
        <v>392</v>
      </c>
    </row>
    <row r="13" spans="1:3" ht="12.75">
      <c r="A13" s="7">
        <v>111220</v>
      </c>
      <c r="B13" t="s">
        <v>393</v>
      </c>
      <c r="C13" t="s">
        <v>394</v>
      </c>
    </row>
    <row r="14" spans="1:3" ht="12.75">
      <c r="A14" s="7">
        <v>111300</v>
      </c>
      <c r="B14" t="s">
        <v>265</v>
      </c>
      <c r="C14" t="s">
        <v>266</v>
      </c>
    </row>
    <row r="15" spans="1:3" ht="12.75">
      <c r="A15" s="7">
        <v>111310</v>
      </c>
      <c r="B15" t="s">
        <v>395</v>
      </c>
      <c r="C15" t="s">
        <v>396</v>
      </c>
    </row>
    <row r="16" spans="1:3" ht="12.75">
      <c r="A16" s="7">
        <v>111320</v>
      </c>
      <c r="B16" t="s">
        <v>397</v>
      </c>
      <c r="C16" t="s">
        <v>398</v>
      </c>
    </row>
    <row r="17" spans="1:3" ht="12.75">
      <c r="A17" s="7">
        <v>112000</v>
      </c>
      <c r="B17" t="s">
        <v>187</v>
      </c>
      <c r="C17" t="s">
        <v>188</v>
      </c>
    </row>
    <row r="18" spans="1:3" ht="12.75">
      <c r="A18" s="7">
        <v>112100</v>
      </c>
      <c r="B18" t="s">
        <v>189</v>
      </c>
      <c r="C18" t="s">
        <v>267</v>
      </c>
    </row>
    <row r="19" spans="1:3" ht="12.75">
      <c r="A19" s="7">
        <v>112110</v>
      </c>
      <c r="B19" t="s">
        <v>399</v>
      </c>
      <c r="C19" t="s">
        <v>400</v>
      </c>
    </row>
    <row r="20" spans="1:3" ht="12.75">
      <c r="A20" s="7">
        <v>112120</v>
      </c>
      <c r="B20" t="s">
        <v>401</v>
      </c>
      <c r="C20" t="s">
        <v>402</v>
      </c>
    </row>
    <row r="21" spans="1:3" ht="12.75">
      <c r="A21" s="7">
        <v>112200</v>
      </c>
      <c r="B21" t="s">
        <v>190</v>
      </c>
      <c r="C21" t="s">
        <v>268</v>
      </c>
    </row>
    <row r="22" spans="1:3" ht="12.75">
      <c r="A22" s="7">
        <v>112210</v>
      </c>
      <c r="B22" t="s">
        <v>405</v>
      </c>
      <c r="C22" t="s">
        <v>403</v>
      </c>
    </row>
    <row r="23" spans="1:3" ht="12.75">
      <c r="A23" s="7">
        <v>112220</v>
      </c>
      <c r="B23" t="s">
        <v>404</v>
      </c>
      <c r="C23" t="s">
        <v>406</v>
      </c>
    </row>
    <row r="24" spans="1:3" ht="12.75">
      <c r="A24" s="7">
        <v>112300</v>
      </c>
      <c r="B24" t="s">
        <v>572</v>
      </c>
      <c r="C24" t="s">
        <v>578</v>
      </c>
    </row>
    <row r="25" spans="1:3" ht="12.75">
      <c r="A25" s="7">
        <v>112310</v>
      </c>
      <c r="B25" t="s">
        <v>573</v>
      </c>
      <c r="C25" t="s">
        <v>579</v>
      </c>
    </row>
    <row r="26" spans="1:3" ht="12.75">
      <c r="A26" s="7">
        <v>112320</v>
      </c>
      <c r="B26" t="s">
        <v>574</v>
      </c>
      <c r="C26" t="s">
        <v>580</v>
      </c>
    </row>
    <row r="27" spans="1:3" ht="12.75">
      <c r="A27" s="7">
        <v>112400</v>
      </c>
      <c r="B27" t="s">
        <v>575</v>
      </c>
      <c r="C27" t="s">
        <v>581</v>
      </c>
    </row>
    <row r="28" spans="1:3" ht="12.75">
      <c r="A28" s="7">
        <v>112410</v>
      </c>
      <c r="B28" t="s">
        <v>576</v>
      </c>
      <c r="C28" t="s">
        <v>582</v>
      </c>
    </row>
    <row r="29" spans="1:3" ht="12.75">
      <c r="A29" s="7">
        <v>112420</v>
      </c>
      <c r="B29" t="s">
        <v>577</v>
      </c>
      <c r="C29" t="s">
        <v>583</v>
      </c>
    </row>
    <row r="30" spans="1:3" ht="12.75">
      <c r="A30" s="7">
        <v>112900</v>
      </c>
      <c r="B30" t="s">
        <v>269</v>
      </c>
      <c r="C30" t="s">
        <v>191</v>
      </c>
    </row>
    <row r="31" spans="1:3" ht="12.75">
      <c r="A31" s="7">
        <v>112910</v>
      </c>
      <c r="B31" t="s">
        <v>407</v>
      </c>
      <c r="C31" t="s">
        <v>408</v>
      </c>
    </row>
    <row r="32" spans="1:3" ht="12.75">
      <c r="A32" s="7">
        <v>112920</v>
      </c>
      <c r="B32" t="s">
        <v>409</v>
      </c>
      <c r="C32" t="s">
        <v>410</v>
      </c>
    </row>
    <row r="33" spans="1:3" ht="12.75">
      <c r="A33" s="26">
        <v>120000</v>
      </c>
      <c r="B33" t="s">
        <v>154</v>
      </c>
      <c r="C33" t="s">
        <v>192</v>
      </c>
    </row>
    <row r="34" spans="1:3" ht="12.75">
      <c r="A34" s="7">
        <v>121000</v>
      </c>
      <c r="B34" t="s">
        <v>155</v>
      </c>
      <c r="C34" t="s">
        <v>193</v>
      </c>
    </row>
    <row r="35" spans="1:3" ht="12.75">
      <c r="A35" s="7">
        <v>122000</v>
      </c>
      <c r="B35" t="s">
        <v>194</v>
      </c>
      <c r="C35" t="s">
        <v>411</v>
      </c>
    </row>
    <row r="36" spans="1:3" ht="12.75">
      <c r="A36" s="7">
        <v>122100</v>
      </c>
      <c r="B36" t="s">
        <v>195</v>
      </c>
      <c r="C36" t="s">
        <v>412</v>
      </c>
    </row>
    <row r="37" spans="1:3" ht="12.75">
      <c r="A37" s="7">
        <v>122200</v>
      </c>
      <c r="B37" t="s">
        <v>196</v>
      </c>
      <c r="C37" t="s">
        <v>413</v>
      </c>
    </row>
    <row r="38" spans="1:3" ht="12.75">
      <c r="A38" s="7">
        <v>122300</v>
      </c>
      <c r="B38" t="s">
        <v>197</v>
      </c>
      <c r="C38" t="s">
        <v>414</v>
      </c>
    </row>
    <row r="39" spans="1:3" ht="12.75">
      <c r="A39" s="7">
        <v>122400</v>
      </c>
      <c r="B39" t="s">
        <v>270</v>
      </c>
      <c r="C39" t="s">
        <v>415</v>
      </c>
    </row>
    <row r="40" spans="1:3" ht="12.75">
      <c r="A40" s="7">
        <v>123000</v>
      </c>
      <c r="B40" t="s">
        <v>198</v>
      </c>
      <c r="C40" t="s">
        <v>416</v>
      </c>
    </row>
    <row r="41" spans="1:3" ht="12.75">
      <c r="A41" s="7">
        <v>124000</v>
      </c>
      <c r="B41" t="s">
        <v>271</v>
      </c>
      <c r="C41" t="s">
        <v>199</v>
      </c>
    </row>
    <row r="42" spans="1:3" ht="12.75">
      <c r="A42" s="7">
        <v>200000</v>
      </c>
      <c r="B42" t="s">
        <v>417</v>
      </c>
      <c r="C42" t="s">
        <v>418</v>
      </c>
    </row>
    <row r="43" spans="1:3" ht="12.75">
      <c r="A43" s="7">
        <v>210000</v>
      </c>
      <c r="B43" t="s">
        <v>200</v>
      </c>
      <c r="C43" t="s">
        <v>419</v>
      </c>
    </row>
    <row r="44" spans="1:3" ht="12.75">
      <c r="A44" s="7">
        <v>211000</v>
      </c>
      <c r="B44" t="s">
        <v>568</v>
      </c>
      <c r="C44" t="s">
        <v>569</v>
      </c>
    </row>
    <row r="45" spans="1:3" ht="12.75">
      <c r="A45" s="7">
        <v>211100</v>
      </c>
      <c r="B45" t="s">
        <v>420</v>
      </c>
      <c r="C45" t="s">
        <v>421</v>
      </c>
    </row>
    <row r="46" spans="1:3" ht="12.75">
      <c r="A46" s="7">
        <v>211110</v>
      </c>
      <c r="B46" t="s">
        <v>422</v>
      </c>
      <c r="C46" t="s">
        <v>423</v>
      </c>
    </row>
    <row r="47" spans="1:3" ht="12.75">
      <c r="A47" s="7">
        <v>211111</v>
      </c>
      <c r="B47" t="s">
        <v>424</v>
      </c>
      <c r="C47" t="s">
        <v>425</v>
      </c>
    </row>
    <row r="48" spans="1:3" ht="12.75">
      <c r="A48" s="7">
        <v>211113</v>
      </c>
      <c r="B48" t="s">
        <v>566</v>
      </c>
      <c r="C48" t="s">
        <v>427</v>
      </c>
    </row>
    <row r="49" spans="1:3" ht="12.75">
      <c r="A49" s="7">
        <v>211115</v>
      </c>
      <c r="B49" t="s">
        <v>567</v>
      </c>
      <c r="C49" t="s">
        <v>426</v>
      </c>
    </row>
    <row r="50" spans="1:3" ht="12.75">
      <c r="A50" s="7">
        <v>211117</v>
      </c>
      <c r="B50" t="s">
        <v>428</v>
      </c>
      <c r="C50" t="s">
        <v>429</v>
      </c>
    </row>
    <row r="51" spans="1:3" ht="12.75">
      <c r="A51" s="7">
        <v>211119</v>
      </c>
      <c r="B51" t="s">
        <v>430</v>
      </c>
      <c r="C51" t="s">
        <v>201</v>
      </c>
    </row>
    <row r="52" spans="1:3" ht="12.75">
      <c r="A52" s="7">
        <v>211130</v>
      </c>
      <c r="B52" t="s">
        <v>584</v>
      </c>
      <c r="C52" t="s">
        <v>431</v>
      </c>
    </row>
    <row r="53" spans="1:3" ht="12.75">
      <c r="A53" s="27">
        <v>211130.1</v>
      </c>
      <c r="B53" t="s">
        <v>585</v>
      </c>
      <c r="C53" t="s">
        <v>432</v>
      </c>
    </row>
    <row r="54" spans="1:3" ht="12.75">
      <c r="A54" s="27">
        <v>211130.2</v>
      </c>
      <c r="B54" t="s">
        <v>586</v>
      </c>
      <c r="C54" t="s">
        <v>433</v>
      </c>
    </row>
    <row r="55" spans="1:3" ht="12.75">
      <c r="A55" s="7">
        <v>211150</v>
      </c>
      <c r="B55" t="s">
        <v>435</v>
      </c>
      <c r="C55" t="s">
        <v>434</v>
      </c>
    </row>
    <row r="56" spans="1:3" ht="12.75">
      <c r="A56" s="27">
        <v>211150.1</v>
      </c>
      <c r="B56" t="s">
        <v>436</v>
      </c>
      <c r="C56" t="s">
        <v>437</v>
      </c>
    </row>
    <row r="57" spans="1:3" ht="12.75">
      <c r="A57" s="27">
        <v>211150.2</v>
      </c>
      <c r="B57" t="s">
        <v>438</v>
      </c>
      <c r="C57" t="s">
        <v>439</v>
      </c>
    </row>
    <row r="58" spans="1:3" ht="12.75">
      <c r="A58" s="7">
        <v>211500</v>
      </c>
      <c r="B58" t="s">
        <v>440</v>
      </c>
      <c r="C58" t="s">
        <v>441</v>
      </c>
    </row>
    <row r="59" spans="1:3" ht="12.75">
      <c r="A59" s="26">
        <v>211510</v>
      </c>
      <c r="B59" t="s">
        <v>442</v>
      </c>
      <c r="C59" t="s">
        <v>443</v>
      </c>
    </row>
    <row r="60" spans="1:3" ht="12.75">
      <c r="A60" s="26">
        <v>211511</v>
      </c>
      <c r="B60" t="s">
        <v>444</v>
      </c>
      <c r="C60" t="s">
        <v>445</v>
      </c>
    </row>
    <row r="61" spans="1:3" ht="12.75">
      <c r="A61" s="7">
        <v>211513</v>
      </c>
      <c r="B61" t="s">
        <v>446</v>
      </c>
      <c r="C61" t="s">
        <v>447</v>
      </c>
    </row>
    <row r="62" spans="1:3" ht="12.75">
      <c r="A62" s="7">
        <v>211515</v>
      </c>
      <c r="B62" t="s">
        <v>448</v>
      </c>
      <c r="C62" t="s">
        <v>449</v>
      </c>
    </row>
    <row r="63" spans="1:3" ht="12.75">
      <c r="A63" s="7">
        <v>211517</v>
      </c>
      <c r="B63" t="s">
        <v>450</v>
      </c>
      <c r="C63" t="s">
        <v>451</v>
      </c>
    </row>
    <row r="64" spans="1:3" ht="12.75">
      <c r="A64" s="7">
        <v>211519</v>
      </c>
      <c r="B64" t="s">
        <v>452</v>
      </c>
      <c r="C64" t="s">
        <v>453</v>
      </c>
    </row>
    <row r="65" spans="1:3" ht="12.75">
      <c r="A65" s="7">
        <v>211540</v>
      </c>
      <c r="B65" t="s">
        <v>454</v>
      </c>
      <c r="C65" t="s">
        <v>455</v>
      </c>
    </row>
    <row r="66" spans="1:3" ht="12.75">
      <c r="A66" s="7">
        <v>211570</v>
      </c>
      <c r="B66" t="s">
        <v>456</v>
      </c>
      <c r="C66" t="s">
        <v>457</v>
      </c>
    </row>
    <row r="67" spans="1:3" ht="12.75">
      <c r="A67" s="7">
        <v>212000</v>
      </c>
      <c r="B67" t="s">
        <v>458</v>
      </c>
      <c r="C67" t="s">
        <v>459</v>
      </c>
    </row>
    <row r="68" spans="1:3" ht="12.75">
      <c r="A68" s="7">
        <v>212100</v>
      </c>
      <c r="B68" t="s">
        <v>460</v>
      </c>
      <c r="C68" t="s">
        <v>461</v>
      </c>
    </row>
    <row r="69" spans="1:3" ht="12.75">
      <c r="A69" s="7">
        <v>212110</v>
      </c>
      <c r="B69" t="s">
        <v>570</v>
      </c>
      <c r="C69" t="s">
        <v>462</v>
      </c>
    </row>
    <row r="70" spans="1:3" ht="12.75">
      <c r="A70" s="7">
        <v>212111</v>
      </c>
      <c r="B70" t="s">
        <v>463</v>
      </c>
      <c r="C70" t="s">
        <v>464</v>
      </c>
    </row>
    <row r="71" spans="1:3" ht="12.75">
      <c r="A71" s="7">
        <v>212114</v>
      </c>
      <c r="B71" t="s">
        <v>465</v>
      </c>
      <c r="C71" t="s">
        <v>466</v>
      </c>
    </row>
    <row r="72" spans="1:3" ht="12.75">
      <c r="A72" s="7">
        <v>212117</v>
      </c>
      <c r="B72" t="s">
        <v>467</v>
      </c>
      <c r="C72" t="s">
        <v>468</v>
      </c>
    </row>
    <row r="73" spans="1:3" ht="12.75">
      <c r="A73" s="26">
        <v>212510</v>
      </c>
      <c r="B73" t="s">
        <v>469</v>
      </c>
      <c r="C73" t="s">
        <v>470</v>
      </c>
    </row>
    <row r="74" spans="1:3" ht="12.75">
      <c r="A74" s="26">
        <v>212511</v>
      </c>
      <c r="B74" t="s">
        <v>471</v>
      </c>
      <c r="C74" t="s">
        <v>472</v>
      </c>
    </row>
    <row r="75" spans="1:3" ht="12.75">
      <c r="A75" s="27">
        <v>212511.1</v>
      </c>
      <c r="B75" t="s">
        <v>473</v>
      </c>
      <c r="C75" t="s">
        <v>475</v>
      </c>
    </row>
    <row r="76" spans="1:3" ht="12.75">
      <c r="A76" s="27">
        <v>212511.2</v>
      </c>
      <c r="B76" t="s">
        <v>474</v>
      </c>
      <c r="C76" t="s">
        <v>476</v>
      </c>
    </row>
    <row r="77" spans="1:3" ht="12.75">
      <c r="A77" s="7">
        <v>212515</v>
      </c>
      <c r="B77" t="s">
        <v>477</v>
      </c>
      <c r="C77" t="s">
        <v>478</v>
      </c>
    </row>
    <row r="78" spans="1:3" ht="12.75">
      <c r="A78" s="27">
        <v>212515.1</v>
      </c>
      <c r="B78" t="s">
        <v>479</v>
      </c>
      <c r="C78" t="s">
        <v>481</v>
      </c>
    </row>
    <row r="79" spans="1:3" ht="12.75">
      <c r="A79" s="27">
        <v>212515.2</v>
      </c>
      <c r="B79" t="s">
        <v>480</v>
      </c>
      <c r="C79" t="s">
        <v>482</v>
      </c>
    </row>
    <row r="80" spans="1:3" ht="12.75">
      <c r="A80" s="7">
        <v>212200</v>
      </c>
      <c r="B80" t="s">
        <v>483</v>
      </c>
      <c r="C80" t="s">
        <v>126</v>
      </c>
    </row>
    <row r="81" spans="1:3" ht="12.75">
      <c r="A81" s="7">
        <v>212210</v>
      </c>
      <c r="B81" t="s">
        <v>484</v>
      </c>
      <c r="C81" t="s">
        <v>485</v>
      </c>
    </row>
    <row r="82" spans="1:3" ht="12.75">
      <c r="A82" s="7">
        <v>212211</v>
      </c>
      <c r="B82" t="s">
        <v>486</v>
      </c>
      <c r="C82" t="s">
        <v>487</v>
      </c>
    </row>
    <row r="83" spans="1:3" ht="12.75">
      <c r="A83" s="7">
        <v>212214</v>
      </c>
      <c r="B83" t="s">
        <v>488</v>
      </c>
      <c r="C83" t="s">
        <v>489</v>
      </c>
    </row>
    <row r="84" spans="1:3" ht="12.75">
      <c r="A84" s="7">
        <v>212217</v>
      </c>
      <c r="B84" t="s">
        <v>490</v>
      </c>
      <c r="C84" t="s">
        <v>491</v>
      </c>
    </row>
    <row r="85" spans="1:3" ht="12.75">
      <c r="A85" s="7">
        <v>212240</v>
      </c>
      <c r="B85" t="s">
        <v>492</v>
      </c>
      <c r="C85" t="s">
        <v>493</v>
      </c>
    </row>
    <row r="86" spans="1:3" ht="12.75">
      <c r="A86" s="7">
        <v>212270</v>
      </c>
      <c r="B86" t="s">
        <v>494</v>
      </c>
      <c r="C86" t="s">
        <v>495</v>
      </c>
    </row>
    <row r="87" spans="1:3" ht="12.75">
      <c r="A87" s="7">
        <v>220000</v>
      </c>
      <c r="B87" t="s">
        <v>202</v>
      </c>
      <c r="C87" t="s">
        <v>125</v>
      </c>
    </row>
    <row r="88" spans="1:3" ht="12.75">
      <c r="A88" s="7">
        <v>221000</v>
      </c>
      <c r="B88" t="s">
        <v>203</v>
      </c>
      <c r="C88" t="s">
        <v>204</v>
      </c>
    </row>
    <row r="89" spans="1:3" ht="12.75">
      <c r="A89" s="7">
        <v>221100</v>
      </c>
      <c r="B89" t="s">
        <v>211</v>
      </c>
      <c r="C89" t="s">
        <v>496</v>
      </c>
    </row>
    <row r="90" spans="1:3" ht="12.75">
      <c r="A90" s="28">
        <v>221100.1</v>
      </c>
      <c r="B90" t="s">
        <v>497</v>
      </c>
      <c r="C90" t="s">
        <v>498</v>
      </c>
    </row>
    <row r="91" spans="1:3" ht="12.75">
      <c r="A91" s="28">
        <v>221100.2</v>
      </c>
      <c r="B91" t="s">
        <v>499</v>
      </c>
      <c r="C91" t="s">
        <v>500</v>
      </c>
    </row>
    <row r="92" spans="1:3" ht="12.75">
      <c r="A92" s="7">
        <v>221200</v>
      </c>
      <c r="B92" t="s">
        <v>210</v>
      </c>
      <c r="C92" t="s">
        <v>501</v>
      </c>
    </row>
    <row r="93" spans="1:3" ht="12.75">
      <c r="A93" s="27">
        <v>221200.1</v>
      </c>
      <c r="B93" t="s">
        <v>502</v>
      </c>
      <c r="C93" t="s">
        <v>503</v>
      </c>
    </row>
    <row r="94" spans="1:3" ht="12.75">
      <c r="A94" s="27">
        <v>221200.2</v>
      </c>
      <c r="B94" t="s">
        <v>504</v>
      </c>
      <c r="C94" t="s">
        <v>505</v>
      </c>
    </row>
    <row r="95" spans="1:3" ht="12.75">
      <c r="A95" s="7">
        <v>221300</v>
      </c>
      <c r="B95" t="s">
        <v>272</v>
      </c>
      <c r="C95" t="s">
        <v>506</v>
      </c>
    </row>
    <row r="96" spans="1:3" ht="12.75">
      <c r="A96" s="27">
        <v>221300.1</v>
      </c>
      <c r="B96" t="s">
        <v>507</v>
      </c>
      <c r="C96" t="s">
        <v>509</v>
      </c>
    </row>
    <row r="97" spans="1:3" ht="12.75">
      <c r="A97" s="27">
        <v>221300.2</v>
      </c>
      <c r="B97" t="s">
        <v>508</v>
      </c>
      <c r="C97" t="s">
        <v>510</v>
      </c>
    </row>
    <row r="98" spans="1:3" ht="12.75">
      <c r="A98" s="7">
        <v>221400</v>
      </c>
      <c r="B98" t="s">
        <v>587</v>
      </c>
      <c r="C98" t="s">
        <v>598</v>
      </c>
    </row>
    <row r="99" spans="1:3" ht="12.75">
      <c r="A99" s="27">
        <v>221400.1</v>
      </c>
      <c r="B99" t="s">
        <v>596</v>
      </c>
      <c r="C99" t="s">
        <v>599</v>
      </c>
    </row>
    <row r="100" spans="1:3" ht="12.75">
      <c r="A100" s="27">
        <v>221400.2</v>
      </c>
      <c r="B100" t="s">
        <v>597</v>
      </c>
      <c r="C100" t="s">
        <v>600</v>
      </c>
    </row>
    <row r="101" spans="1:3" ht="12.75">
      <c r="A101" s="7">
        <v>221500</v>
      </c>
      <c r="B101" t="s">
        <v>590</v>
      </c>
      <c r="C101" t="s">
        <v>591</v>
      </c>
    </row>
    <row r="102" spans="1:3" ht="12.75">
      <c r="A102" s="27">
        <v>221500.1</v>
      </c>
      <c r="B102" t="s">
        <v>592</v>
      </c>
      <c r="C102" t="s">
        <v>593</v>
      </c>
    </row>
    <row r="103" spans="1:3" ht="12.75">
      <c r="A103" s="27">
        <v>221500.2</v>
      </c>
      <c r="B103" t="s">
        <v>594</v>
      </c>
      <c r="C103" t="s">
        <v>595</v>
      </c>
    </row>
    <row r="104" spans="1:3" ht="12.75">
      <c r="A104" s="7">
        <v>221600</v>
      </c>
      <c r="B104" t="s">
        <v>588</v>
      </c>
      <c r="C104" t="s">
        <v>589</v>
      </c>
    </row>
    <row r="105" spans="1:3" ht="12.75">
      <c r="A105" s="7">
        <v>221700</v>
      </c>
      <c r="B105" t="s">
        <v>212</v>
      </c>
      <c r="C105" t="s">
        <v>222</v>
      </c>
    </row>
    <row r="106" spans="1:3" ht="12.75">
      <c r="A106" s="27">
        <v>221700.1</v>
      </c>
      <c r="B106" t="s">
        <v>511</v>
      </c>
      <c r="C106" t="s">
        <v>513</v>
      </c>
    </row>
    <row r="107" spans="1:3" ht="12.75">
      <c r="A107" s="27">
        <v>221700.2</v>
      </c>
      <c r="B107" t="s">
        <v>512</v>
      </c>
      <c r="C107" t="s">
        <v>514</v>
      </c>
    </row>
    <row r="108" spans="1:3" ht="12.75">
      <c r="A108" s="26">
        <v>221710</v>
      </c>
      <c r="B108" t="s">
        <v>213</v>
      </c>
      <c r="C108" t="s">
        <v>515</v>
      </c>
    </row>
    <row r="109" spans="1:3" ht="12.75">
      <c r="A109" s="27">
        <v>221710.1</v>
      </c>
      <c r="B109" t="s">
        <v>516</v>
      </c>
      <c r="C109" t="s">
        <v>517</v>
      </c>
    </row>
    <row r="110" spans="1:3" ht="12.75">
      <c r="A110" s="27">
        <v>221710.2</v>
      </c>
      <c r="B110" t="s">
        <v>518</v>
      </c>
      <c r="C110" t="s">
        <v>519</v>
      </c>
    </row>
    <row r="111" spans="1:3" ht="12.75">
      <c r="A111" s="7">
        <v>221720</v>
      </c>
      <c r="B111" t="s">
        <v>214</v>
      </c>
      <c r="C111" t="s">
        <v>215</v>
      </c>
    </row>
    <row r="112" spans="1:3" ht="12.75">
      <c r="A112" s="27">
        <v>221720.1</v>
      </c>
      <c r="B112" t="s">
        <v>520</v>
      </c>
      <c r="C112" t="s">
        <v>521</v>
      </c>
    </row>
    <row r="113" spans="1:3" ht="12.75">
      <c r="A113" s="27">
        <v>221720.2</v>
      </c>
      <c r="B113" t="s">
        <v>522</v>
      </c>
      <c r="C113" t="s">
        <v>523</v>
      </c>
    </row>
    <row r="114" spans="1:3" ht="12.75">
      <c r="A114" s="7">
        <v>221730</v>
      </c>
      <c r="B114" t="s">
        <v>216</v>
      </c>
      <c r="C114" t="s">
        <v>524</v>
      </c>
    </row>
    <row r="115" spans="1:3" ht="12.75">
      <c r="A115" s="27">
        <v>221730.1</v>
      </c>
      <c r="B115" t="s">
        <v>525</v>
      </c>
      <c r="C115" t="s">
        <v>526</v>
      </c>
    </row>
    <row r="116" spans="1:3" ht="12.75">
      <c r="A116" s="27">
        <v>221730.2</v>
      </c>
      <c r="B116" t="s">
        <v>527</v>
      </c>
      <c r="C116" t="s">
        <v>528</v>
      </c>
    </row>
    <row r="117" spans="1:3" ht="12.75">
      <c r="A117" s="7">
        <v>221740</v>
      </c>
      <c r="B117" t="s">
        <v>217</v>
      </c>
      <c r="C117" t="s">
        <v>218</v>
      </c>
    </row>
    <row r="118" spans="1:3" ht="12.75">
      <c r="A118" s="28">
        <v>221740.1</v>
      </c>
      <c r="B118" t="s">
        <v>529</v>
      </c>
      <c r="C118" t="s">
        <v>530</v>
      </c>
    </row>
    <row r="119" spans="1:3" ht="12.75">
      <c r="A119" s="27">
        <v>221740.2</v>
      </c>
      <c r="B119" t="s">
        <v>531</v>
      </c>
      <c r="C119" t="s">
        <v>532</v>
      </c>
    </row>
    <row r="120" spans="1:3" ht="12.75">
      <c r="A120" s="7">
        <v>221750</v>
      </c>
      <c r="B120" t="s">
        <v>219</v>
      </c>
      <c r="C120" t="s">
        <v>220</v>
      </c>
    </row>
    <row r="121" spans="1:3" ht="12.75">
      <c r="A121" s="27">
        <v>221750.1</v>
      </c>
      <c r="B121" t="s">
        <v>533</v>
      </c>
      <c r="C121" t="s">
        <v>534</v>
      </c>
    </row>
    <row r="122" spans="1:3" ht="12.75">
      <c r="A122" s="27">
        <v>221750.2</v>
      </c>
      <c r="B122" t="s">
        <v>535</v>
      </c>
      <c r="C122" t="s">
        <v>536</v>
      </c>
    </row>
    <row r="123" spans="1:3" ht="12.75">
      <c r="A123" s="7">
        <v>221760</v>
      </c>
      <c r="B123" t="s">
        <v>221</v>
      </c>
      <c r="C123" t="s">
        <v>537</v>
      </c>
    </row>
    <row r="124" spans="1:3" ht="12.75">
      <c r="A124" s="27">
        <v>221760.1</v>
      </c>
      <c r="B124" t="s">
        <v>538</v>
      </c>
      <c r="C124" t="s">
        <v>540</v>
      </c>
    </row>
    <row r="125" spans="1:3" ht="12.75">
      <c r="A125" s="27">
        <v>221760.2</v>
      </c>
      <c r="B125" t="s">
        <v>539</v>
      </c>
      <c r="C125" t="s">
        <v>541</v>
      </c>
    </row>
    <row r="126" spans="1:3" ht="12.75">
      <c r="A126" s="7">
        <v>221800</v>
      </c>
      <c r="B126" t="s">
        <v>607</v>
      </c>
      <c r="C126" t="s">
        <v>608</v>
      </c>
    </row>
    <row r="127" spans="1:3" ht="12.75">
      <c r="A127" s="27">
        <v>221800.1</v>
      </c>
      <c r="B127" t="s">
        <v>609</v>
      </c>
      <c r="C127" t="s">
        <v>610</v>
      </c>
    </row>
    <row r="128" spans="1:3" ht="12.75">
      <c r="A128" s="27">
        <v>221800.2</v>
      </c>
      <c r="B128" t="s">
        <v>611</v>
      </c>
      <c r="C128" t="s">
        <v>612</v>
      </c>
    </row>
    <row r="129" spans="1:3" ht="12.75">
      <c r="A129" s="7">
        <v>221900</v>
      </c>
      <c r="B129" t="s">
        <v>205</v>
      </c>
      <c r="C129" t="s">
        <v>206</v>
      </c>
    </row>
    <row r="130" spans="1:3" ht="12.75">
      <c r="A130" s="27">
        <v>221900.1</v>
      </c>
      <c r="B130" t="s">
        <v>542</v>
      </c>
      <c r="C130" t="s">
        <v>544</v>
      </c>
    </row>
    <row r="131" spans="1:3" ht="12.75">
      <c r="A131" s="27">
        <v>221900.2</v>
      </c>
      <c r="B131" t="s">
        <v>543</v>
      </c>
      <c r="C131" t="s">
        <v>545</v>
      </c>
    </row>
    <row r="132" spans="1:3" ht="12.75">
      <c r="A132" s="7">
        <v>221910</v>
      </c>
      <c r="B132" t="s">
        <v>207</v>
      </c>
      <c r="C132" t="s">
        <v>546</v>
      </c>
    </row>
    <row r="133" spans="1:3" ht="12.75">
      <c r="A133" s="7">
        <v>221920</v>
      </c>
      <c r="B133" t="s">
        <v>208</v>
      </c>
      <c r="C133" t="s">
        <v>209</v>
      </c>
    </row>
    <row r="134" spans="1:3" ht="12.75">
      <c r="A134" s="7">
        <v>222000</v>
      </c>
      <c r="B134" t="s">
        <v>223</v>
      </c>
      <c r="C134" t="s">
        <v>224</v>
      </c>
    </row>
    <row r="135" spans="1:3" ht="12.75">
      <c r="A135" s="27">
        <v>222000.1</v>
      </c>
      <c r="B135" t="s">
        <v>225</v>
      </c>
      <c r="C135" t="s">
        <v>226</v>
      </c>
    </row>
    <row r="136" spans="1:3" ht="12.75">
      <c r="A136" s="27">
        <v>222000.2</v>
      </c>
      <c r="B136" t="s">
        <v>227</v>
      </c>
      <c r="C136" t="s">
        <v>547</v>
      </c>
    </row>
    <row r="137" spans="1:3" ht="12.75">
      <c r="A137" s="7">
        <v>222200</v>
      </c>
      <c r="B137" t="s">
        <v>548</v>
      </c>
      <c r="C137" t="s">
        <v>549</v>
      </c>
    </row>
    <row r="138" spans="1:3" ht="12.75">
      <c r="A138" s="27">
        <v>222200.1</v>
      </c>
      <c r="B138" t="s">
        <v>550</v>
      </c>
      <c r="C138" t="s">
        <v>552</v>
      </c>
    </row>
    <row r="139" spans="1:3" ht="12.75">
      <c r="A139" s="27">
        <v>222200.2</v>
      </c>
      <c r="B139" t="s">
        <v>551</v>
      </c>
      <c r="C139" t="s">
        <v>553</v>
      </c>
    </row>
    <row r="140" spans="1:3" s="34" customFormat="1" ht="12.75">
      <c r="A140" s="33">
        <v>222210</v>
      </c>
      <c r="B140" s="34" t="s">
        <v>601</v>
      </c>
      <c r="C140" s="34" t="s">
        <v>602</v>
      </c>
    </row>
    <row r="141" spans="1:3" s="34" customFormat="1" ht="12.75">
      <c r="A141" s="35">
        <v>222210.1</v>
      </c>
      <c r="B141" s="34" t="s">
        <v>603</v>
      </c>
      <c r="C141" s="34" t="s">
        <v>604</v>
      </c>
    </row>
    <row r="142" spans="1:3" s="34" customFormat="1" ht="12.75">
      <c r="A142" s="35">
        <v>222210.2</v>
      </c>
      <c r="B142" s="34" t="s">
        <v>605</v>
      </c>
      <c r="C142" s="34" t="s">
        <v>606</v>
      </c>
    </row>
    <row r="143" spans="1:3" ht="12.75">
      <c r="A143" s="7">
        <v>222220</v>
      </c>
      <c r="B143" t="s">
        <v>252</v>
      </c>
      <c r="C143" t="s">
        <v>253</v>
      </c>
    </row>
    <row r="144" spans="1:3" ht="12.75">
      <c r="A144" s="27">
        <v>222220.1</v>
      </c>
      <c r="B144" t="s">
        <v>254</v>
      </c>
      <c r="C144" t="s">
        <v>255</v>
      </c>
    </row>
    <row r="145" spans="1:3" ht="12.75">
      <c r="A145" s="27">
        <v>222220.2</v>
      </c>
      <c r="B145" t="s">
        <v>256</v>
      </c>
      <c r="C145" t="s">
        <v>257</v>
      </c>
    </row>
    <row r="146" spans="1:3" ht="12.75">
      <c r="A146" s="7">
        <v>222223</v>
      </c>
      <c r="B146" t="s">
        <v>273</v>
      </c>
      <c r="C146" t="s">
        <v>554</v>
      </c>
    </row>
    <row r="147" spans="1:3" ht="12.75">
      <c r="A147" s="27">
        <v>222223.1</v>
      </c>
      <c r="B147" t="s">
        <v>274</v>
      </c>
      <c r="C147" t="s">
        <v>555</v>
      </c>
    </row>
    <row r="148" spans="1:3" ht="12.75">
      <c r="A148" s="27">
        <v>222223.2</v>
      </c>
      <c r="B148" t="s">
        <v>275</v>
      </c>
      <c r="C148" t="s">
        <v>556</v>
      </c>
    </row>
    <row r="149" spans="1:3" ht="12.75">
      <c r="A149" s="7">
        <v>222230</v>
      </c>
      <c r="B149" t="s">
        <v>228</v>
      </c>
      <c r="C149" t="s">
        <v>229</v>
      </c>
    </row>
    <row r="150" spans="1:3" ht="12.75">
      <c r="A150" s="27">
        <v>222230.1</v>
      </c>
      <c r="B150" t="s">
        <v>230</v>
      </c>
      <c r="C150" t="s">
        <v>231</v>
      </c>
    </row>
    <row r="151" spans="1:3" ht="12.75">
      <c r="A151" s="27">
        <v>222230.2</v>
      </c>
      <c r="B151" t="s">
        <v>232</v>
      </c>
      <c r="C151" t="s">
        <v>233</v>
      </c>
    </row>
    <row r="152" spans="1:3" ht="12.75">
      <c r="A152" s="7">
        <v>222231</v>
      </c>
      <c r="B152" t="s">
        <v>234</v>
      </c>
      <c r="C152" t="s">
        <v>235</v>
      </c>
    </row>
    <row r="153" spans="1:3" ht="12.75">
      <c r="A153" s="27">
        <v>222231.1</v>
      </c>
      <c r="B153" t="s">
        <v>236</v>
      </c>
      <c r="C153" t="s">
        <v>237</v>
      </c>
    </row>
    <row r="154" spans="1:3" ht="12.75">
      <c r="A154" s="27">
        <v>222210.2</v>
      </c>
      <c r="B154" t="s">
        <v>238</v>
      </c>
      <c r="C154" t="s">
        <v>239</v>
      </c>
    </row>
    <row r="155" spans="1:3" ht="12.75">
      <c r="A155" s="7">
        <v>222232</v>
      </c>
      <c r="B155" t="s">
        <v>240</v>
      </c>
      <c r="C155" t="s">
        <v>241</v>
      </c>
    </row>
    <row r="156" spans="1:3" ht="12.75">
      <c r="A156" s="27">
        <v>222232.1</v>
      </c>
      <c r="B156" t="s">
        <v>242</v>
      </c>
      <c r="C156" t="s">
        <v>243</v>
      </c>
    </row>
    <row r="157" spans="1:3" ht="12.75">
      <c r="A157" s="27">
        <v>222232.2</v>
      </c>
      <c r="B157" t="s">
        <v>244</v>
      </c>
      <c r="C157" t="s">
        <v>245</v>
      </c>
    </row>
    <row r="158" spans="1:3" ht="12.75">
      <c r="A158" s="7">
        <v>222235</v>
      </c>
      <c r="B158" t="s">
        <v>557</v>
      </c>
      <c r="C158" t="s">
        <v>558</v>
      </c>
    </row>
    <row r="159" spans="1:3" ht="12.75">
      <c r="A159" s="27">
        <v>222235.1</v>
      </c>
      <c r="B159" t="s">
        <v>559</v>
      </c>
      <c r="C159" t="s">
        <v>560</v>
      </c>
    </row>
    <row r="160" spans="1:3" ht="12.75">
      <c r="A160" s="27">
        <v>222235.2</v>
      </c>
      <c r="B160" t="s">
        <v>561</v>
      </c>
      <c r="C160" t="s">
        <v>562</v>
      </c>
    </row>
    <row r="161" spans="1:3" ht="12.75">
      <c r="A161" s="7">
        <v>222237</v>
      </c>
      <c r="B161" t="s">
        <v>246</v>
      </c>
      <c r="C161" t="s">
        <v>247</v>
      </c>
    </row>
    <row r="162" spans="1:3" ht="12.75">
      <c r="A162" s="27">
        <v>222237.1</v>
      </c>
      <c r="B162" t="s">
        <v>248</v>
      </c>
      <c r="C162" t="s">
        <v>249</v>
      </c>
    </row>
    <row r="163" spans="1:3" ht="12.75">
      <c r="A163" s="27">
        <v>222237.2</v>
      </c>
      <c r="B163" t="s">
        <v>250</v>
      </c>
      <c r="C163" t="s">
        <v>251</v>
      </c>
    </row>
    <row r="164" spans="1:3" s="34" customFormat="1" ht="12.75">
      <c r="A164" s="33">
        <v>222239</v>
      </c>
      <c r="B164" s="34" t="s">
        <v>613</v>
      </c>
      <c r="C164" s="34" t="s">
        <v>614</v>
      </c>
    </row>
    <row r="165" spans="1:3" s="34" customFormat="1" ht="12.75">
      <c r="A165" s="35">
        <v>222239.1</v>
      </c>
      <c r="B165" s="34" t="s">
        <v>615</v>
      </c>
      <c r="C165" s="34" t="s">
        <v>616</v>
      </c>
    </row>
    <row r="166" spans="1:3" s="34" customFormat="1" ht="12.75">
      <c r="A166" s="35">
        <v>222239.2</v>
      </c>
      <c r="B166" s="34" t="s">
        <v>617</v>
      </c>
      <c r="C166" s="34" t="s">
        <v>618</v>
      </c>
    </row>
    <row r="167" spans="1:3" ht="12.75">
      <c r="A167" s="7">
        <v>222300</v>
      </c>
      <c r="B167" t="s">
        <v>258</v>
      </c>
      <c r="C167" t="s">
        <v>563</v>
      </c>
    </row>
    <row r="168" spans="1:3" ht="12.75">
      <c r="A168" s="27">
        <v>222300.1</v>
      </c>
      <c r="B168" t="s">
        <v>259</v>
      </c>
      <c r="C168" t="s">
        <v>564</v>
      </c>
    </row>
    <row r="169" spans="1:3" ht="12.75">
      <c r="A169" s="27">
        <v>222300.2</v>
      </c>
      <c r="B169" t="s">
        <v>260</v>
      </c>
      <c r="C169" t="s">
        <v>565</v>
      </c>
    </row>
    <row r="170" spans="1:3" ht="12.75">
      <c r="A170" s="7">
        <v>300000</v>
      </c>
      <c r="B170" t="s">
        <v>261</v>
      </c>
      <c r="C170" t="s">
        <v>276</v>
      </c>
    </row>
    <row r="171" spans="1:3" ht="12.75">
      <c r="A171" s="7">
        <v>310000</v>
      </c>
      <c r="B171" t="s">
        <v>277</v>
      </c>
      <c r="C171" t="s">
        <v>278</v>
      </c>
    </row>
    <row r="172" spans="1:3" ht="12.75">
      <c r="A172" s="7">
        <v>311100</v>
      </c>
      <c r="B172" t="s">
        <v>279</v>
      </c>
      <c r="C172" t="s">
        <v>280</v>
      </c>
    </row>
    <row r="173" spans="1:3" ht="12.75">
      <c r="A173" s="7">
        <v>311200</v>
      </c>
      <c r="B173" t="s">
        <v>281</v>
      </c>
      <c r="C173" t="s">
        <v>282</v>
      </c>
    </row>
    <row r="174" spans="1:3" ht="12.75">
      <c r="A174" s="7">
        <v>311300</v>
      </c>
      <c r="B174" t="s">
        <v>283</v>
      </c>
      <c r="C174" t="s">
        <v>284</v>
      </c>
    </row>
    <row r="175" spans="1:3" ht="12.75">
      <c r="A175" s="7">
        <v>311400</v>
      </c>
      <c r="B175" t="s">
        <v>285</v>
      </c>
      <c r="C175" t="s">
        <v>286</v>
      </c>
    </row>
    <row r="176" spans="1:3" ht="12.75">
      <c r="A176" s="7">
        <v>311500</v>
      </c>
      <c r="B176" t="s">
        <v>287</v>
      </c>
      <c r="C176" t="s">
        <v>288</v>
      </c>
    </row>
    <row r="177" spans="1:3" ht="12.75">
      <c r="A177" s="7">
        <v>311600</v>
      </c>
      <c r="B177" t="s">
        <v>289</v>
      </c>
      <c r="C177" t="s">
        <v>290</v>
      </c>
    </row>
    <row r="178" spans="1:3" ht="12.75">
      <c r="A178" s="7">
        <v>320000</v>
      </c>
      <c r="B178" t="s">
        <v>291</v>
      </c>
      <c r="C178" t="s">
        <v>292</v>
      </c>
    </row>
    <row r="179" spans="1:3" ht="12.75">
      <c r="A179" s="7">
        <v>321000</v>
      </c>
      <c r="B179" t="s">
        <v>293</v>
      </c>
      <c r="C179" t="s">
        <v>294</v>
      </c>
    </row>
    <row r="180" spans="1:3" ht="12.75">
      <c r="A180" s="7">
        <v>321100</v>
      </c>
      <c r="B180" t="s">
        <v>295</v>
      </c>
      <c r="C180" t="s">
        <v>296</v>
      </c>
    </row>
    <row r="181" spans="1:3" ht="12.75">
      <c r="A181" s="7">
        <v>321150</v>
      </c>
      <c r="B181" t="s">
        <v>297</v>
      </c>
      <c r="C181" t="s">
        <v>298</v>
      </c>
    </row>
    <row r="182" spans="1:3" ht="12.75">
      <c r="A182" s="7">
        <v>321200</v>
      </c>
      <c r="B182" t="s">
        <v>299</v>
      </c>
      <c r="C182" t="s">
        <v>300</v>
      </c>
    </row>
    <row r="183" spans="1:3" ht="12.75">
      <c r="A183" s="7">
        <v>321250</v>
      </c>
      <c r="B183" t="s">
        <v>301</v>
      </c>
      <c r="C183" t="s">
        <v>302</v>
      </c>
    </row>
    <row r="184" spans="1:3" ht="12.75">
      <c r="A184" s="7">
        <v>321300</v>
      </c>
      <c r="B184" t="s">
        <v>303</v>
      </c>
      <c r="C184" t="s">
        <v>304</v>
      </c>
    </row>
    <row r="185" spans="1:3" ht="12.75">
      <c r="A185" s="7">
        <v>321350</v>
      </c>
      <c r="B185" t="s">
        <v>305</v>
      </c>
      <c r="C185" t="s">
        <v>306</v>
      </c>
    </row>
    <row r="186" spans="1:3" ht="12.75">
      <c r="A186" s="7">
        <v>321400</v>
      </c>
      <c r="B186" t="s">
        <v>307</v>
      </c>
      <c r="C186" t="s">
        <v>308</v>
      </c>
    </row>
    <row r="187" spans="1:3" ht="12.75">
      <c r="A187" s="7">
        <v>321450</v>
      </c>
      <c r="B187" t="s">
        <v>309</v>
      </c>
      <c r="C187" t="s">
        <v>310</v>
      </c>
    </row>
    <row r="188" spans="1:3" ht="12.75">
      <c r="A188" s="7">
        <v>321500</v>
      </c>
      <c r="B188" t="s">
        <v>311</v>
      </c>
      <c r="C188" t="s">
        <v>312</v>
      </c>
    </row>
    <row r="189" spans="1:3" ht="12.75">
      <c r="A189" s="7">
        <v>321550</v>
      </c>
      <c r="B189" t="s">
        <v>313</v>
      </c>
      <c r="C189" t="s">
        <v>314</v>
      </c>
    </row>
    <row r="190" spans="1:3" ht="12.75">
      <c r="A190" s="7">
        <v>321600</v>
      </c>
      <c r="B190" t="s">
        <v>315</v>
      </c>
      <c r="C190" t="s">
        <v>316</v>
      </c>
    </row>
    <row r="191" spans="1:3" ht="12.75">
      <c r="A191" s="7">
        <v>321650</v>
      </c>
      <c r="B191" t="s">
        <v>317</v>
      </c>
      <c r="C191" t="s">
        <v>318</v>
      </c>
    </row>
    <row r="192" spans="1:3" ht="12.75">
      <c r="A192" s="7">
        <v>321700</v>
      </c>
      <c r="B192" t="s">
        <v>319</v>
      </c>
      <c r="C192" t="s">
        <v>320</v>
      </c>
    </row>
    <row r="193" spans="1:3" ht="12.75">
      <c r="A193" s="7">
        <v>321750</v>
      </c>
      <c r="B193" t="s">
        <v>321</v>
      </c>
      <c r="C193" t="s">
        <v>322</v>
      </c>
    </row>
    <row r="194" spans="1:3" ht="12.75">
      <c r="A194" s="7">
        <v>321900</v>
      </c>
      <c r="B194" t="s">
        <v>323</v>
      </c>
      <c r="C194" t="s">
        <v>324</v>
      </c>
    </row>
    <row r="195" spans="1:3" ht="12.75">
      <c r="A195" s="7">
        <v>322000</v>
      </c>
      <c r="B195" t="s">
        <v>325</v>
      </c>
      <c r="C195" t="s">
        <v>326</v>
      </c>
    </row>
    <row r="196" spans="1:3" ht="12.75">
      <c r="A196" s="7">
        <v>322100</v>
      </c>
      <c r="B196" t="s">
        <v>327</v>
      </c>
      <c r="C196" t="s">
        <v>328</v>
      </c>
    </row>
    <row r="197" spans="1:3" ht="12.75">
      <c r="A197" s="7">
        <v>322110</v>
      </c>
      <c r="B197" t="s">
        <v>329</v>
      </c>
      <c r="C197" t="s">
        <v>330</v>
      </c>
    </row>
    <row r="198" spans="1:3" ht="12.75">
      <c r="A198" s="7">
        <v>322111</v>
      </c>
      <c r="B198" t="s">
        <v>331</v>
      </c>
      <c r="C198" t="s">
        <v>332</v>
      </c>
    </row>
    <row r="199" spans="1:3" ht="12.75">
      <c r="A199" s="7">
        <v>322112</v>
      </c>
      <c r="B199" t="s">
        <v>333</v>
      </c>
      <c r="C199" t="s">
        <v>334</v>
      </c>
    </row>
    <row r="200" spans="1:3" ht="12.75">
      <c r="A200" s="7">
        <v>322113</v>
      </c>
      <c r="B200" t="s">
        <v>335</v>
      </c>
      <c r="C200" t="s">
        <v>336</v>
      </c>
    </row>
    <row r="201" spans="1:3" ht="12.75">
      <c r="A201" s="7">
        <v>322120</v>
      </c>
      <c r="B201" t="s">
        <v>337</v>
      </c>
      <c r="C201" t="s">
        <v>338</v>
      </c>
    </row>
    <row r="202" spans="1:3" ht="12.75">
      <c r="A202" s="7">
        <v>322121</v>
      </c>
      <c r="B202" t="s">
        <v>339</v>
      </c>
      <c r="C202" t="s">
        <v>340</v>
      </c>
    </row>
    <row r="203" spans="1:3" ht="12.75">
      <c r="A203" s="7">
        <v>322122</v>
      </c>
      <c r="B203" t="s">
        <v>341</v>
      </c>
      <c r="C203" t="s">
        <v>342</v>
      </c>
    </row>
    <row r="204" spans="1:3" ht="12.75">
      <c r="A204" s="7">
        <v>322123</v>
      </c>
      <c r="B204" t="s">
        <v>343</v>
      </c>
      <c r="C204" t="s">
        <v>344</v>
      </c>
    </row>
    <row r="205" spans="1:3" ht="12.75">
      <c r="A205" s="7">
        <v>322130</v>
      </c>
      <c r="B205" t="s">
        <v>345</v>
      </c>
      <c r="C205" t="s">
        <v>346</v>
      </c>
    </row>
    <row r="206" spans="1:3" ht="12.75">
      <c r="A206" s="7">
        <v>322200</v>
      </c>
      <c r="B206" t="s">
        <v>347</v>
      </c>
      <c r="C206" t="s">
        <v>348</v>
      </c>
    </row>
    <row r="207" spans="1:3" ht="12.75">
      <c r="A207" s="7">
        <v>322210</v>
      </c>
      <c r="B207" t="s">
        <v>349</v>
      </c>
      <c r="C207" t="s">
        <v>350</v>
      </c>
    </row>
    <row r="208" spans="1:3" ht="12.75">
      <c r="A208" s="7">
        <v>322220</v>
      </c>
      <c r="B208" t="s">
        <v>351</v>
      </c>
      <c r="C208" t="s">
        <v>352</v>
      </c>
    </row>
    <row r="209" spans="1:3" ht="12.75">
      <c r="A209" s="7">
        <v>500000</v>
      </c>
      <c r="B209" t="s">
        <v>353</v>
      </c>
      <c r="C209" t="s">
        <v>354</v>
      </c>
    </row>
    <row r="210" spans="1:3" ht="12.75">
      <c r="A210" s="7">
        <v>501000</v>
      </c>
      <c r="B210" t="s">
        <v>355</v>
      </c>
      <c r="C210" t="s">
        <v>356</v>
      </c>
    </row>
    <row r="211" spans="1:3" ht="12.75">
      <c r="A211" s="7">
        <v>502000</v>
      </c>
      <c r="B211" t="s">
        <v>357</v>
      </c>
      <c r="C211" t="s">
        <v>358</v>
      </c>
    </row>
    <row r="212" spans="1:3" ht="12.75">
      <c r="A212" s="7">
        <v>510000</v>
      </c>
      <c r="B212" t="s">
        <v>359</v>
      </c>
      <c r="C212" t="s">
        <v>360</v>
      </c>
    </row>
    <row r="213" spans="1:3" ht="12.75">
      <c r="A213" s="7">
        <v>511000</v>
      </c>
      <c r="B213" t="s">
        <v>361</v>
      </c>
      <c r="C213" t="s">
        <v>362</v>
      </c>
    </row>
    <row r="214" spans="1:3" ht="12.75">
      <c r="A214" s="7">
        <v>512000</v>
      </c>
      <c r="B214" t="s">
        <v>363</v>
      </c>
      <c r="C214" t="s">
        <v>364</v>
      </c>
    </row>
    <row r="215" spans="1:3" ht="12.75">
      <c r="A215" s="7">
        <v>520000</v>
      </c>
      <c r="B215" t="s">
        <v>365</v>
      </c>
      <c r="C215" t="s">
        <v>366</v>
      </c>
    </row>
    <row r="216" spans="1:3" ht="12.75">
      <c r="A216" s="7">
        <v>521000</v>
      </c>
      <c r="B216" t="s">
        <v>367</v>
      </c>
      <c r="C216" t="s">
        <v>368</v>
      </c>
    </row>
    <row r="217" spans="1:3" ht="12.75">
      <c r="A217" s="7">
        <v>522000</v>
      </c>
      <c r="B217" t="s">
        <v>369</v>
      </c>
      <c r="C217" t="s">
        <v>370</v>
      </c>
    </row>
    <row r="218" spans="1:3" ht="12.75">
      <c r="A218" s="7">
        <v>530000</v>
      </c>
      <c r="B218" t="s">
        <v>371</v>
      </c>
      <c r="C218" t="s">
        <v>372</v>
      </c>
    </row>
    <row r="219" spans="1:3" ht="12.75">
      <c r="A219" s="7">
        <v>540000</v>
      </c>
      <c r="B219" t="s">
        <v>373</v>
      </c>
      <c r="C219" t="s">
        <v>374</v>
      </c>
    </row>
    <row r="220" spans="1:3" ht="12.75">
      <c r="A220" s="7">
        <v>600000</v>
      </c>
      <c r="B220" t="s">
        <v>375</v>
      </c>
      <c r="C220" t="s">
        <v>262</v>
      </c>
    </row>
    <row r="221" spans="1:3" ht="12.75">
      <c r="A221" s="7">
        <v>610000</v>
      </c>
      <c r="B221" t="s">
        <v>376</v>
      </c>
      <c r="C221" t="s">
        <v>377</v>
      </c>
    </row>
    <row r="222" spans="1:3" ht="12.75">
      <c r="A222" s="7">
        <v>611000</v>
      </c>
      <c r="B222" t="s">
        <v>378</v>
      </c>
      <c r="C222" t="s">
        <v>379</v>
      </c>
    </row>
    <row r="223" spans="1:3" ht="12.75">
      <c r="A223" s="7">
        <v>620000</v>
      </c>
      <c r="B223" t="s">
        <v>380</v>
      </c>
      <c r="C223" t="s">
        <v>381</v>
      </c>
    </row>
  </sheetData>
  <sheetProtection password="DEFD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Mason</dc:creator>
  <cp:keywords/>
  <dc:description/>
  <cp:lastModifiedBy>IVAN MEJIA GUEVARA</cp:lastModifiedBy>
  <cp:lastPrinted>2005-10-20T01:08:08Z</cp:lastPrinted>
  <dcterms:created xsi:type="dcterms:W3CDTF">2004-10-29T02:27:01Z</dcterms:created>
  <dcterms:modified xsi:type="dcterms:W3CDTF">2009-01-28T23:58:35Z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