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55" yWindow="65521" windowWidth="14160" windowHeight="8790" activeTab="5"/>
  </bookViews>
  <sheets>
    <sheet name="CF_nSmooth" sheetId="1" r:id="rId1"/>
    <sheet name="CF_Smooth" sheetId="2" r:id="rId2"/>
    <sheet name="CG_Smooth" sheetId="3" r:id="rId3"/>
    <sheet name="YL_nSmooth" sheetId="4" r:id="rId4"/>
    <sheet name="YL_Smooth" sheetId="5" r:id="rId5"/>
    <sheet name="LCD_Smooth" sheetId="6" r:id="rId6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K96" authorId="0">
      <text>
        <r>
          <rPr>
            <b/>
            <sz val="8"/>
            <rFont val="Tahoma"/>
            <family val="2"/>
          </rPr>
          <t>Ivan:</t>
        </r>
        <r>
          <rPr>
            <sz val="8"/>
            <rFont val="Tahoma"/>
            <family val="2"/>
          </rPr>
          <t xml:space="preserve">
Aggregate Private Education Consumption from the National Accounts (Thosend of Millions)</t>
        </r>
      </text>
    </comment>
    <comment ref="K98" authorId="0">
      <text>
        <r>
          <rPr>
            <b/>
            <sz val="8"/>
            <rFont val="Tahoma"/>
            <family val="2"/>
          </rPr>
          <t xml:space="preserve">user:proportional adjustment factor; used to match nia data with survey data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<sst xmlns="http://schemas.openxmlformats.org/spreadsheetml/2006/main" count="60" uniqueCount="29">
  <si>
    <t>age</t>
  </si>
  <si>
    <t>Total</t>
  </si>
  <si>
    <t>Population by age (Thousands)</t>
  </si>
  <si>
    <t xml:space="preserve">Per Capita </t>
  </si>
  <si>
    <t>90+</t>
  </si>
  <si>
    <t>LCD</t>
  </si>
  <si>
    <t>Average 30-49 YL/PIB deflator:</t>
  </si>
  <si>
    <r>
      <t>A</t>
    </r>
    <r>
      <rPr>
        <b/>
        <vertAlign val="subscript"/>
        <sz val="11"/>
        <rFont val="Courier New"/>
        <family val="3"/>
      </rPr>
      <t>C</t>
    </r>
  </si>
  <si>
    <r>
      <t>A</t>
    </r>
    <r>
      <rPr>
        <b/>
        <vertAlign val="subscript"/>
        <sz val="11"/>
        <rFont val="Courier New"/>
        <family val="3"/>
      </rPr>
      <t>YL</t>
    </r>
    <r>
      <rPr>
        <b/>
        <sz val="11"/>
        <rFont val="Courier New"/>
        <family val="3"/>
      </rPr>
      <t>=</t>
    </r>
  </si>
  <si>
    <t>Income from Abroad</t>
  </si>
  <si>
    <t>YL</t>
  </si>
  <si>
    <t>C</t>
  </si>
  <si>
    <t>Population by age</t>
  </si>
  <si>
    <t>Durable</t>
  </si>
  <si>
    <t>BetaYL:</t>
  </si>
  <si>
    <t>Education</t>
  </si>
  <si>
    <t>Health</t>
  </si>
  <si>
    <t>Housing</t>
  </si>
  <si>
    <t>No durable</t>
  </si>
  <si>
    <t>Other Total</t>
  </si>
  <si>
    <t>Other</t>
  </si>
  <si>
    <t>Public Consumption (per capita)</t>
  </si>
  <si>
    <t>Unsmooth Private Consumption (per capita)</t>
  </si>
  <si>
    <t>Earnings</t>
  </si>
  <si>
    <t>Unincorporated</t>
  </si>
  <si>
    <t>Unsmooth Labor Income</t>
  </si>
  <si>
    <t>Smooth Labor Income</t>
  </si>
  <si>
    <t>Smooth Private Consumption (per capita)</t>
  </si>
  <si>
    <t>Life Cycle Deficit (per capita)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</si>
</sst>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0.000%"/>
    <numFmt numFmtId="188" formatCode="_(* #,##0.000000_);_(* \(#,##0.000000\);_(* &quot;-&quot;??_);_(@_)"/>
    <numFmt numFmtId="189" formatCode="_(* #,##0.0000000_);_(* \(#,##0.0000000\);_(* &quot;-&quot;??_);_(@_)"/>
    <numFmt numFmtId="190" formatCode="0.000000000"/>
    <numFmt numFmtId="191" formatCode="0.0000000000"/>
  </numFmts>
  <fonts count="4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Courier New"/>
      <family val="3"/>
    </font>
    <font>
      <b/>
      <vertAlign val="subscript"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5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5" fontId="6" fillId="0" borderId="0" xfId="42" applyNumberFormat="1" applyFont="1" applyAlignment="1">
      <alignment horizontal="center"/>
    </xf>
    <xf numFmtId="175" fontId="6" fillId="0" borderId="0" xfId="0" applyNumberFormat="1" applyFont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" fontId="6" fillId="0" borderId="0" xfId="42" applyNumberFormat="1" applyFont="1" applyAlignment="1">
      <alignment horizontal="right"/>
    </xf>
    <xf numFmtId="175" fontId="6" fillId="0" borderId="0" xfId="42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75" fontId="6" fillId="33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5" fontId="6" fillId="0" borderId="0" xfId="42" applyNumberFormat="1" applyFont="1" applyFill="1" applyAlignment="1">
      <alignment horizontal="center"/>
    </xf>
    <xf numFmtId="43" fontId="6" fillId="0" borderId="0" xfId="42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4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5" fontId="6" fillId="0" borderId="0" xfId="42" applyNumberFormat="1" applyFont="1" applyFill="1" applyBorder="1" applyAlignment="1">
      <alignment horizontal="center"/>
    </xf>
    <xf numFmtId="175" fontId="8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xSplit="1" ySplit="2" topLeftCell="B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9.140625" defaultRowHeight="12.75"/>
  <cols>
    <col min="1" max="1" width="6.7109375" style="20" bestFit="1" customWidth="1"/>
    <col min="2" max="2" width="16.00390625" style="20" bestFit="1" customWidth="1"/>
    <col min="3" max="3" width="15.00390625" style="20" customWidth="1"/>
    <col min="4" max="5" width="13.7109375" style="20" bestFit="1" customWidth="1"/>
    <col min="6" max="7" width="16.57421875" style="20" customWidth="1"/>
    <col min="8" max="8" width="23.57421875" style="20" bestFit="1" customWidth="1"/>
    <col min="9" max="9" width="13.7109375" style="20" bestFit="1" customWidth="1"/>
    <col min="10" max="16384" width="9.140625" style="20" customWidth="1"/>
  </cols>
  <sheetData>
    <row r="1" spans="1:9" s="17" customFormat="1" ht="15.75">
      <c r="A1" s="13"/>
      <c r="B1" s="15"/>
      <c r="C1" s="41" t="s">
        <v>22</v>
      </c>
      <c r="D1" s="41"/>
      <c r="E1" s="41"/>
      <c r="F1" s="41"/>
      <c r="G1" s="41"/>
      <c r="H1" s="41"/>
      <c r="I1" s="41"/>
    </row>
    <row r="2" spans="1:9" s="17" customFormat="1" ht="63.75" customHeight="1">
      <c r="A2" s="17" t="s">
        <v>0</v>
      </c>
      <c r="B2" s="18" t="s">
        <v>2</v>
      </c>
      <c r="C2" s="18" t="s">
        <v>15</v>
      </c>
      <c r="D2" s="18" t="s">
        <v>16</v>
      </c>
      <c r="E2" s="18" t="s">
        <v>17</v>
      </c>
      <c r="F2" s="18" t="s">
        <v>13</v>
      </c>
      <c r="G2" s="18" t="s">
        <v>18</v>
      </c>
      <c r="H2" s="19" t="s">
        <v>19</v>
      </c>
      <c r="I2" s="17" t="s">
        <v>1</v>
      </c>
    </row>
    <row r="4" spans="1:9" ht="13.5">
      <c r="A4" s="20">
        <v>0</v>
      </c>
      <c r="B4" s="21">
        <v>2027944</v>
      </c>
      <c r="C4" s="22">
        <v>0</v>
      </c>
      <c r="D4" s="22">
        <v>2588.010149593055</v>
      </c>
      <c r="E4" s="22">
        <v>1601.2935491234834</v>
      </c>
      <c r="F4" s="23">
        <v>2836.5918256810187</v>
      </c>
      <c r="G4" s="23">
        <v>13777.454797040113</v>
      </c>
      <c r="H4" s="23">
        <v>16614.046622721133</v>
      </c>
      <c r="I4" s="25">
        <f>H4+E4+D4+C4</f>
        <v>20803.35032143767</v>
      </c>
    </row>
    <row r="5" spans="1:9" ht="13.5">
      <c r="A5" s="20">
        <v>1</v>
      </c>
      <c r="B5" s="21">
        <v>2082939</v>
      </c>
      <c r="C5" s="22">
        <v>0</v>
      </c>
      <c r="D5" s="22">
        <v>1059.5925390211216</v>
      </c>
      <c r="E5" s="22">
        <v>1709.0858398427006</v>
      </c>
      <c r="F5" s="23">
        <v>3894.4428321404966</v>
      </c>
      <c r="G5" s="23">
        <v>14317.559268628997</v>
      </c>
      <c r="H5" s="23">
        <v>18212.002100769492</v>
      </c>
      <c r="I5" s="25">
        <f aca="true" t="shared" si="0" ref="I5:I68">H5+E5+D5+C5</f>
        <v>20980.680479633316</v>
      </c>
    </row>
    <row r="6" spans="1:9" ht="13.5">
      <c r="A6" s="20">
        <v>2</v>
      </c>
      <c r="B6" s="21">
        <v>2158807</v>
      </c>
      <c r="C6" s="22">
        <v>0</v>
      </c>
      <c r="D6" s="22">
        <v>982.0544153305439</v>
      </c>
      <c r="E6" s="22">
        <v>1805.011104293723</v>
      </c>
      <c r="F6" s="23">
        <v>2488.0783278237277</v>
      </c>
      <c r="G6" s="23">
        <v>13088.11694606581</v>
      </c>
      <c r="H6" s="23">
        <v>15576.195273889538</v>
      </c>
      <c r="I6" s="25">
        <f t="shared" si="0"/>
        <v>18363.260793513808</v>
      </c>
    </row>
    <row r="7" spans="1:9" ht="13.5">
      <c r="A7" s="20">
        <v>3</v>
      </c>
      <c r="B7" s="21">
        <v>2252937</v>
      </c>
      <c r="C7" s="22">
        <v>0</v>
      </c>
      <c r="D7" s="22">
        <v>1044.1104305163337</v>
      </c>
      <c r="E7" s="22">
        <v>1939.9117725093042</v>
      </c>
      <c r="F7" s="23">
        <v>2891.92295819138</v>
      </c>
      <c r="G7" s="23">
        <v>13510.001089262874</v>
      </c>
      <c r="H7" s="23">
        <v>16401.924047454253</v>
      </c>
      <c r="I7" s="25">
        <f t="shared" si="0"/>
        <v>19385.946250479894</v>
      </c>
    </row>
    <row r="8" spans="1:9" ht="13.5">
      <c r="A8" s="20">
        <v>4</v>
      </c>
      <c r="B8" s="21">
        <v>2285729</v>
      </c>
      <c r="C8" s="22">
        <v>1318.3373944706202</v>
      </c>
      <c r="D8" s="22">
        <v>1273.9803829842663</v>
      </c>
      <c r="E8" s="22">
        <v>1806.1805777083193</v>
      </c>
      <c r="F8" s="23">
        <v>3024.545807247336</v>
      </c>
      <c r="G8" s="23">
        <v>13975.797816672495</v>
      </c>
      <c r="H8" s="23">
        <v>17000.34362391983</v>
      </c>
      <c r="I8" s="25">
        <f t="shared" si="0"/>
        <v>21398.84197908304</v>
      </c>
    </row>
    <row r="9" spans="1:9" ht="13.5">
      <c r="A9" s="20">
        <v>5</v>
      </c>
      <c r="B9" s="21">
        <v>2241854</v>
      </c>
      <c r="C9" s="22">
        <v>2677.082355830874</v>
      </c>
      <c r="D9" s="22">
        <v>532.0457068625061</v>
      </c>
      <c r="E9" s="22">
        <v>2190.8089247174503</v>
      </c>
      <c r="F9" s="23">
        <v>2520.785872866296</v>
      </c>
      <c r="G9" s="23">
        <v>15815.352510597513</v>
      </c>
      <c r="H9" s="23">
        <v>18336.13838346381</v>
      </c>
      <c r="I9" s="25">
        <f t="shared" si="0"/>
        <v>23736.07537087464</v>
      </c>
    </row>
    <row r="10" spans="1:9" ht="13.5">
      <c r="A10" s="20">
        <v>6</v>
      </c>
      <c r="B10" s="21">
        <v>2214171</v>
      </c>
      <c r="C10" s="22">
        <v>3293.6433873400674</v>
      </c>
      <c r="D10" s="22">
        <v>431.6625757377266</v>
      </c>
      <c r="E10" s="22">
        <v>2376.2594514374637</v>
      </c>
      <c r="F10" s="23">
        <v>3832.8559313665205</v>
      </c>
      <c r="G10" s="23">
        <v>16299.49129081912</v>
      </c>
      <c r="H10" s="23">
        <v>20132.34722218564</v>
      </c>
      <c r="I10" s="25">
        <f t="shared" si="0"/>
        <v>26233.912636700898</v>
      </c>
    </row>
    <row r="11" spans="1:9" ht="13.5">
      <c r="A11" s="20">
        <v>7</v>
      </c>
      <c r="B11" s="21">
        <v>2214585</v>
      </c>
      <c r="C11" s="22">
        <v>5418.274781262963</v>
      </c>
      <c r="D11" s="22">
        <v>539.336310052603</v>
      </c>
      <c r="E11" s="22">
        <v>2816.091169648717</v>
      </c>
      <c r="F11" s="23">
        <v>4432.958317929933</v>
      </c>
      <c r="G11" s="23">
        <v>18206.8193197075</v>
      </c>
      <c r="H11" s="23">
        <v>22639.777637637435</v>
      </c>
      <c r="I11" s="25">
        <f t="shared" si="0"/>
        <v>31413.47989860172</v>
      </c>
    </row>
    <row r="12" spans="1:9" ht="13.5">
      <c r="A12" s="20">
        <v>8</v>
      </c>
      <c r="B12" s="21">
        <v>2216734</v>
      </c>
      <c r="C12" s="22">
        <v>1700.0138871794206</v>
      </c>
      <c r="D12" s="22">
        <v>381.0917018767855</v>
      </c>
      <c r="E12" s="22">
        <v>2532.4910221637488</v>
      </c>
      <c r="F12" s="23">
        <v>2458.280006882596</v>
      </c>
      <c r="G12" s="23">
        <v>16555.983781064508</v>
      </c>
      <c r="H12" s="23">
        <v>19014.263787947104</v>
      </c>
      <c r="I12" s="25">
        <f t="shared" si="0"/>
        <v>23627.86039916706</v>
      </c>
    </row>
    <row r="13" spans="1:9" ht="13.5">
      <c r="A13" s="20">
        <v>9</v>
      </c>
      <c r="B13" s="21">
        <v>2214261</v>
      </c>
      <c r="C13" s="22">
        <v>1598.7515603276763</v>
      </c>
      <c r="D13" s="22">
        <v>409.9259861320583</v>
      </c>
      <c r="E13" s="22">
        <v>2608.5238607849806</v>
      </c>
      <c r="F13" s="23">
        <v>3578.386224073257</v>
      </c>
      <c r="G13" s="23">
        <v>18173.25006199991</v>
      </c>
      <c r="H13" s="23">
        <v>21751.636286073164</v>
      </c>
      <c r="I13" s="25">
        <f t="shared" si="0"/>
        <v>26368.837693317877</v>
      </c>
    </row>
    <row r="14" spans="1:9" ht="13.5">
      <c r="A14" s="20">
        <v>10</v>
      </c>
      <c r="B14" s="21">
        <v>2213685</v>
      </c>
      <c r="C14" s="22">
        <v>1371.795482277893</v>
      </c>
      <c r="D14" s="22">
        <v>252.64432034544896</v>
      </c>
      <c r="E14" s="22">
        <v>3136.8121424881615</v>
      </c>
      <c r="F14" s="23">
        <v>2896.9438669544284</v>
      </c>
      <c r="G14" s="23">
        <v>19422.5156829875</v>
      </c>
      <c r="H14" s="23">
        <v>22319.45954994193</v>
      </c>
      <c r="I14" s="25">
        <f t="shared" si="0"/>
        <v>27080.71149505343</v>
      </c>
    </row>
    <row r="15" spans="1:9" ht="13.5">
      <c r="A15" s="20">
        <v>11</v>
      </c>
      <c r="B15" s="21">
        <v>2212361</v>
      </c>
      <c r="C15" s="22">
        <v>1840.2562658112076</v>
      </c>
      <c r="D15" s="22">
        <v>240.0865788201331</v>
      </c>
      <c r="E15" s="22">
        <v>3145.31297078328</v>
      </c>
      <c r="F15" s="23">
        <v>3386.4898068415814</v>
      </c>
      <c r="G15" s="23">
        <v>20263.49076336965</v>
      </c>
      <c r="H15" s="23">
        <v>23649.98057021123</v>
      </c>
      <c r="I15" s="25">
        <f t="shared" si="0"/>
        <v>28875.636385625854</v>
      </c>
    </row>
    <row r="16" spans="1:9" ht="13.5">
      <c r="A16" s="20">
        <v>12</v>
      </c>
      <c r="B16" s="21">
        <v>2205925</v>
      </c>
      <c r="C16" s="22">
        <v>3866.563242641785</v>
      </c>
      <c r="D16" s="22">
        <v>199.2957572839689</v>
      </c>
      <c r="E16" s="22">
        <v>3674.3204908269176</v>
      </c>
      <c r="F16" s="23">
        <v>2602.1864002324064</v>
      </c>
      <c r="G16" s="23">
        <v>21799.81331978218</v>
      </c>
      <c r="H16" s="23">
        <v>24401.999720014588</v>
      </c>
      <c r="I16" s="25">
        <f t="shared" si="0"/>
        <v>32142.17921076726</v>
      </c>
    </row>
    <row r="17" spans="1:9" ht="13.5">
      <c r="A17" s="20">
        <v>13</v>
      </c>
      <c r="B17" s="21">
        <v>2190028</v>
      </c>
      <c r="C17" s="22">
        <v>2232.5656544892254</v>
      </c>
      <c r="D17" s="22">
        <v>203.8538841409547</v>
      </c>
      <c r="E17" s="22">
        <v>3517.0153451314304</v>
      </c>
      <c r="F17" s="23">
        <v>3036.885349946251</v>
      </c>
      <c r="G17" s="23">
        <v>21944.729926239997</v>
      </c>
      <c r="H17" s="23">
        <v>24981.615276186247</v>
      </c>
      <c r="I17" s="25">
        <f t="shared" si="0"/>
        <v>30935.050159947856</v>
      </c>
    </row>
    <row r="18" spans="1:9" ht="13.5">
      <c r="A18" s="20">
        <v>14</v>
      </c>
      <c r="B18" s="21">
        <v>2164716</v>
      </c>
      <c r="C18" s="22">
        <v>3322.551875557539</v>
      </c>
      <c r="D18" s="22">
        <v>214.76180219483678</v>
      </c>
      <c r="E18" s="22">
        <v>3954.612954644474</v>
      </c>
      <c r="F18" s="23">
        <v>3296.1134491067137</v>
      </c>
      <c r="G18" s="23">
        <v>23358.540774115034</v>
      </c>
      <c r="H18" s="23">
        <v>26654.654223221747</v>
      </c>
      <c r="I18" s="25">
        <f t="shared" si="0"/>
        <v>34146.580855618595</v>
      </c>
    </row>
    <row r="19" spans="1:9" ht="13.5">
      <c r="A19" s="20">
        <v>15</v>
      </c>
      <c r="B19" s="21">
        <v>2137264</v>
      </c>
      <c r="C19" s="22">
        <v>2959.416607945225</v>
      </c>
      <c r="D19" s="22">
        <v>205.62062461600206</v>
      </c>
      <c r="E19" s="22">
        <v>4280.598589596326</v>
      </c>
      <c r="F19" s="23">
        <v>3841.290184072617</v>
      </c>
      <c r="G19" s="23">
        <v>27026.49426643844</v>
      </c>
      <c r="H19" s="23">
        <v>30867.784450511055</v>
      </c>
      <c r="I19" s="25">
        <f t="shared" si="0"/>
        <v>38313.420272668605</v>
      </c>
    </row>
    <row r="20" spans="1:9" ht="13.5">
      <c r="A20" s="20">
        <v>16</v>
      </c>
      <c r="B20" s="21">
        <v>2108597</v>
      </c>
      <c r="C20" s="22">
        <v>3029.312558384395</v>
      </c>
      <c r="D20" s="22">
        <v>224.8066516417698</v>
      </c>
      <c r="E20" s="22">
        <v>4490.972959734569</v>
      </c>
      <c r="F20" s="23">
        <v>4371.9832282330835</v>
      </c>
      <c r="G20" s="23">
        <v>26624.20488662844</v>
      </c>
      <c r="H20" s="23">
        <v>30996.18811486152</v>
      </c>
      <c r="I20" s="25">
        <f t="shared" si="0"/>
        <v>38741.280284622255</v>
      </c>
    </row>
    <row r="21" spans="1:9" ht="13.5">
      <c r="A21" s="20">
        <v>17</v>
      </c>
      <c r="B21" s="21">
        <v>2074149</v>
      </c>
      <c r="C21" s="22">
        <v>2773.7821247746588</v>
      </c>
      <c r="D21" s="22">
        <v>251.26592638003495</v>
      </c>
      <c r="E21" s="22">
        <v>4881.96880097814</v>
      </c>
      <c r="F21" s="23">
        <v>5185.183158741646</v>
      </c>
      <c r="G21" s="23">
        <v>29052.178051888914</v>
      </c>
      <c r="H21" s="23">
        <v>34237.36121063056</v>
      </c>
      <c r="I21" s="25">
        <f t="shared" si="0"/>
        <v>42144.3780627634</v>
      </c>
    </row>
    <row r="22" spans="1:9" ht="13.5">
      <c r="A22" s="20">
        <v>18</v>
      </c>
      <c r="B22" s="21">
        <v>2035321</v>
      </c>
      <c r="C22" s="22">
        <v>2611.9155067291163</v>
      </c>
      <c r="D22" s="22">
        <v>324.018615974181</v>
      </c>
      <c r="E22" s="22">
        <v>5294.346744749872</v>
      </c>
      <c r="F22" s="23">
        <v>3862.9501690939355</v>
      </c>
      <c r="G22" s="23">
        <v>29826.370115802863</v>
      </c>
      <c r="H22" s="23">
        <v>33689.3202848968</v>
      </c>
      <c r="I22" s="25">
        <f t="shared" si="0"/>
        <v>41919.60115234996</v>
      </c>
    </row>
    <row r="23" spans="1:9" ht="13.5">
      <c r="A23" s="20">
        <v>19</v>
      </c>
      <c r="B23" s="21">
        <v>1998426</v>
      </c>
      <c r="C23" s="22">
        <v>2534.7366147344987</v>
      </c>
      <c r="D23" s="22">
        <v>309.33588345576686</v>
      </c>
      <c r="E23" s="22">
        <v>6302.327177302039</v>
      </c>
      <c r="F23" s="23">
        <v>6619.449369660457</v>
      </c>
      <c r="G23" s="23">
        <v>33903.74835965778</v>
      </c>
      <c r="H23" s="23">
        <v>40523.197729318235</v>
      </c>
      <c r="I23" s="25">
        <f t="shared" si="0"/>
        <v>49669.59740481054</v>
      </c>
    </row>
    <row r="24" spans="1:9" ht="13.5">
      <c r="A24" s="20">
        <v>20</v>
      </c>
      <c r="B24" s="21">
        <v>1964510</v>
      </c>
      <c r="C24" s="22">
        <v>3316.522846541577</v>
      </c>
      <c r="D24" s="22">
        <v>312.0824143812241</v>
      </c>
      <c r="E24" s="22">
        <v>6822.42020541746</v>
      </c>
      <c r="F24" s="23">
        <v>6364.870410389134</v>
      </c>
      <c r="G24" s="23">
        <v>34450.61577549991</v>
      </c>
      <c r="H24" s="23">
        <v>40815.48618588904</v>
      </c>
      <c r="I24" s="25">
        <f t="shared" si="0"/>
        <v>51266.5116522293</v>
      </c>
    </row>
    <row r="25" spans="1:9" ht="13.5">
      <c r="A25" s="20">
        <v>21</v>
      </c>
      <c r="B25" s="21">
        <v>1930091</v>
      </c>
      <c r="C25" s="22">
        <v>3208.565055506409</v>
      </c>
      <c r="D25" s="22">
        <v>434.8185197546581</v>
      </c>
      <c r="E25" s="22">
        <v>6485.4761413325905</v>
      </c>
      <c r="F25" s="23">
        <v>6552.331197311645</v>
      </c>
      <c r="G25" s="23">
        <v>37233.12296202621</v>
      </c>
      <c r="H25" s="23">
        <v>43785.45415933785</v>
      </c>
      <c r="I25" s="25">
        <f t="shared" si="0"/>
        <v>53914.313875931504</v>
      </c>
    </row>
    <row r="26" spans="1:9" ht="13.5">
      <c r="A26" s="20">
        <v>22</v>
      </c>
      <c r="B26" s="21">
        <v>1895608</v>
      </c>
      <c r="C26" s="22">
        <v>1966.3317335037534</v>
      </c>
      <c r="D26" s="22">
        <v>406.6937987833841</v>
      </c>
      <c r="E26" s="22">
        <v>6691.633417969555</v>
      </c>
      <c r="F26" s="23">
        <v>7400.522975649721</v>
      </c>
      <c r="G26" s="23">
        <v>36964.08643750886</v>
      </c>
      <c r="H26" s="23">
        <v>44364.60941315858</v>
      </c>
      <c r="I26" s="25">
        <f t="shared" si="0"/>
        <v>53429.26836341526</v>
      </c>
    </row>
    <row r="27" spans="1:9" ht="13.5">
      <c r="A27" s="20">
        <v>23</v>
      </c>
      <c r="B27" s="21">
        <v>1861146</v>
      </c>
      <c r="C27" s="22">
        <v>2288.1911599262603</v>
      </c>
      <c r="D27" s="22">
        <v>332.3045573735372</v>
      </c>
      <c r="E27" s="22">
        <v>6127.543320885413</v>
      </c>
      <c r="F27" s="23">
        <v>7208.330017334743</v>
      </c>
      <c r="G27" s="23">
        <v>37759.39683172547</v>
      </c>
      <c r="H27" s="23">
        <v>44967.726849060215</v>
      </c>
      <c r="I27" s="25">
        <f t="shared" si="0"/>
        <v>53715.76588724543</v>
      </c>
    </row>
    <row r="28" spans="1:9" ht="13.5">
      <c r="A28" s="20">
        <v>24</v>
      </c>
      <c r="B28" s="21">
        <v>1829312</v>
      </c>
      <c r="C28" s="22">
        <v>1031.3663327466386</v>
      </c>
      <c r="D28" s="22">
        <v>526.1958402093401</v>
      </c>
      <c r="E28" s="22">
        <v>5651.720428498479</v>
      </c>
      <c r="F28" s="23">
        <v>9417.308247634739</v>
      </c>
      <c r="G28" s="23">
        <v>42125.533327394456</v>
      </c>
      <c r="H28" s="23">
        <v>51542.8415750292</v>
      </c>
      <c r="I28" s="25">
        <f t="shared" si="0"/>
        <v>58752.12417648365</v>
      </c>
    </row>
    <row r="29" spans="1:9" ht="13.5">
      <c r="A29" s="20">
        <v>25</v>
      </c>
      <c r="B29" s="21">
        <v>1802448</v>
      </c>
      <c r="C29" s="22">
        <v>1194.7558950253976</v>
      </c>
      <c r="D29" s="22">
        <v>836.2249019149334</v>
      </c>
      <c r="E29" s="22">
        <v>6121.287979070162</v>
      </c>
      <c r="F29" s="23">
        <v>12348.133025876083</v>
      </c>
      <c r="G29" s="23">
        <v>42018.07953853972</v>
      </c>
      <c r="H29" s="23">
        <v>54366.21256441581</v>
      </c>
      <c r="I29" s="25">
        <f t="shared" si="0"/>
        <v>62518.4813404263</v>
      </c>
    </row>
    <row r="30" spans="1:9" ht="13.5">
      <c r="A30" s="20">
        <v>26</v>
      </c>
      <c r="B30" s="21">
        <v>1780932</v>
      </c>
      <c r="C30" s="22">
        <v>1065.9637039805164</v>
      </c>
      <c r="D30" s="22">
        <v>741.3549494434983</v>
      </c>
      <c r="E30" s="22">
        <v>6033.139428381662</v>
      </c>
      <c r="F30" s="23">
        <v>8563.541496930608</v>
      </c>
      <c r="G30" s="23">
        <v>41350.15626699058</v>
      </c>
      <c r="H30" s="23">
        <v>49913.69776392119</v>
      </c>
      <c r="I30" s="25">
        <f t="shared" si="0"/>
        <v>57754.15584572687</v>
      </c>
    </row>
    <row r="31" spans="1:9" ht="13.5">
      <c r="A31" s="20">
        <v>27</v>
      </c>
      <c r="B31" s="21">
        <v>1763709</v>
      </c>
      <c r="C31" s="22">
        <v>391.80818969173845</v>
      </c>
      <c r="D31" s="22">
        <v>733.3839199975673</v>
      </c>
      <c r="E31" s="22">
        <v>4463.018562902143</v>
      </c>
      <c r="F31" s="23">
        <v>9687.491510857864</v>
      </c>
      <c r="G31" s="23">
        <v>38724.52568720974</v>
      </c>
      <c r="H31" s="23">
        <v>48412.0171980676</v>
      </c>
      <c r="I31" s="25">
        <f t="shared" si="0"/>
        <v>54000.22787065905</v>
      </c>
    </row>
    <row r="32" spans="1:9" ht="13.5">
      <c r="A32" s="20">
        <v>28</v>
      </c>
      <c r="B32" s="21">
        <v>1747922</v>
      </c>
      <c r="C32" s="22">
        <v>440.3646193901099</v>
      </c>
      <c r="D32" s="22">
        <v>646.6098305898801</v>
      </c>
      <c r="E32" s="22">
        <v>6101.768581938982</v>
      </c>
      <c r="F32" s="23">
        <v>11134.418465291083</v>
      </c>
      <c r="G32" s="23">
        <v>42042.879822221825</v>
      </c>
      <c r="H32" s="23">
        <v>53177.29828751291</v>
      </c>
      <c r="I32" s="25">
        <f t="shared" si="0"/>
        <v>60366.041319431875</v>
      </c>
    </row>
    <row r="33" spans="1:9" ht="13.5">
      <c r="A33" s="20">
        <v>29</v>
      </c>
      <c r="B33" s="21">
        <v>1729558</v>
      </c>
      <c r="C33" s="22">
        <v>246.1912689622746</v>
      </c>
      <c r="D33" s="22">
        <v>582.5106340164297</v>
      </c>
      <c r="E33" s="22">
        <v>5676.404525803225</v>
      </c>
      <c r="F33" s="23">
        <v>8210.588935130554</v>
      </c>
      <c r="G33" s="23">
        <v>39745.7048766677</v>
      </c>
      <c r="H33" s="23">
        <v>47956.293811798256</v>
      </c>
      <c r="I33" s="25">
        <f t="shared" si="0"/>
        <v>54461.40024058019</v>
      </c>
    </row>
    <row r="34" spans="1:9" ht="13.5">
      <c r="A34" s="20">
        <v>30</v>
      </c>
      <c r="B34" s="21">
        <v>1706864</v>
      </c>
      <c r="C34" s="22">
        <v>210.22756183778895</v>
      </c>
      <c r="D34" s="22">
        <v>2083.59285612626</v>
      </c>
      <c r="E34" s="22">
        <v>5616.969432523408</v>
      </c>
      <c r="F34" s="23">
        <v>10414.357406819718</v>
      </c>
      <c r="G34" s="23">
        <v>41640.319586071266</v>
      </c>
      <c r="H34" s="23">
        <v>52054.676992890985</v>
      </c>
      <c r="I34" s="25">
        <f t="shared" si="0"/>
        <v>59965.466843378446</v>
      </c>
    </row>
    <row r="35" spans="1:9" ht="13.5">
      <c r="A35" s="20">
        <v>31</v>
      </c>
      <c r="B35" s="21">
        <v>1679594</v>
      </c>
      <c r="C35" s="22">
        <v>380.5499061507004</v>
      </c>
      <c r="D35" s="22">
        <v>1894.728799336352</v>
      </c>
      <c r="E35" s="22">
        <v>6223.719709231578</v>
      </c>
      <c r="F35" s="23">
        <v>13820.019375067977</v>
      </c>
      <c r="G35" s="23">
        <v>45448.5766628024</v>
      </c>
      <c r="H35" s="23">
        <v>59268.596037870375</v>
      </c>
      <c r="I35" s="25">
        <f t="shared" si="0"/>
        <v>67767.59445258901</v>
      </c>
    </row>
    <row r="36" spans="1:9" ht="13.5">
      <c r="A36" s="20">
        <v>32</v>
      </c>
      <c r="B36" s="21">
        <v>1647385</v>
      </c>
      <c r="C36" s="22">
        <v>199.67082615271505</v>
      </c>
      <c r="D36" s="22">
        <v>2020.4632917259262</v>
      </c>
      <c r="E36" s="22">
        <v>7528.851227222135</v>
      </c>
      <c r="F36" s="23">
        <v>11335.5295065007</v>
      </c>
      <c r="G36" s="23">
        <v>45319.22583166587</v>
      </c>
      <c r="H36" s="23">
        <v>56654.75533816657</v>
      </c>
      <c r="I36" s="25">
        <f t="shared" si="0"/>
        <v>66403.74068326734</v>
      </c>
    </row>
    <row r="37" spans="1:9" ht="13.5">
      <c r="A37" s="20">
        <v>33</v>
      </c>
      <c r="B37" s="21">
        <v>1610301</v>
      </c>
      <c r="C37" s="22">
        <v>73.2798671629639</v>
      </c>
      <c r="D37" s="22">
        <v>1820.7919544676602</v>
      </c>
      <c r="E37" s="22">
        <v>6321.606015621044</v>
      </c>
      <c r="F37" s="23">
        <v>8316.607054638276</v>
      </c>
      <c r="G37" s="23">
        <v>41903.53269926668</v>
      </c>
      <c r="H37" s="23">
        <v>50220.13975390496</v>
      </c>
      <c r="I37" s="25">
        <f t="shared" si="0"/>
        <v>58435.81759115663</v>
      </c>
    </row>
    <row r="38" spans="1:9" ht="13.5">
      <c r="A38" s="20">
        <v>34</v>
      </c>
      <c r="B38" s="21">
        <v>1571155</v>
      </c>
      <c r="C38" s="22">
        <v>120.78189655264177</v>
      </c>
      <c r="D38" s="22">
        <v>1579.0140871489355</v>
      </c>
      <c r="E38" s="22">
        <v>6861.242821828339</v>
      </c>
      <c r="F38" s="23">
        <v>7912.427801069255</v>
      </c>
      <c r="G38" s="23">
        <v>43379.268078001216</v>
      </c>
      <c r="H38" s="23">
        <v>51291.695879070474</v>
      </c>
      <c r="I38" s="25">
        <f t="shared" si="0"/>
        <v>59852.734684600386</v>
      </c>
    </row>
    <row r="39" spans="1:9" ht="13.5">
      <c r="A39" s="20">
        <v>35</v>
      </c>
      <c r="B39" s="21">
        <v>1534973</v>
      </c>
      <c r="C39" s="22">
        <v>53.3307618258857</v>
      </c>
      <c r="D39" s="22">
        <v>1903.3395714169058</v>
      </c>
      <c r="E39" s="22">
        <v>7059.698965680931</v>
      </c>
      <c r="F39" s="23">
        <v>10274.112203328892</v>
      </c>
      <c r="G39" s="23">
        <v>41534.80411290363</v>
      </c>
      <c r="H39" s="23">
        <v>51808.91631623252</v>
      </c>
      <c r="I39" s="25">
        <f t="shared" si="0"/>
        <v>60825.285615156245</v>
      </c>
    </row>
    <row r="40" spans="1:9" ht="13.5">
      <c r="A40" s="20">
        <v>36</v>
      </c>
      <c r="B40" s="21">
        <v>1498838</v>
      </c>
      <c r="C40" s="22">
        <v>169.2978538446094</v>
      </c>
      <c r="D40" s="22">
        <v>2071.267382734944</v>
      </c>
      <c r="E40" s="22">
        <v>6252.387655513633</v>
      </c>
      <c r="F40" s="23">
        <v>11644.45352114328</v>
      </c>
      <c r="G40" s="23">
        <v>42246.343719542834</v>
      </c>
      <c r="H40" s="23">
        <v>53890.797240686115</v>
      </c>
      <c r="I40" s="25">
        <f t="shared" si="0"/>
        <v>62383.7501327793</v>
      </c>
    </row>
    <row r="41" spans="1:9" ht="13.5">
      <c r="A41" s="20">
        <v>37</v>
      </c>
      <c r="B41" s="21">
        <v>1459629</v>
      </c>
      <c r="C41" s="22">
        <v>45.84067370975469</v>
      </c>
      <c r="D41" s="22">
        <v>1868.469885960419</v>
      </c>
      <c r="E41" s="22">
        <v>8285.528158221265</v>
      </c>
      <c r="F41" s="23">
        <v>10794.641692044852</v>
      </c>
      <c r="G41" s="23">
        <v>43126.482933917185</v>
      </c>
      <c r="H41" s="23">
        <v>53921.12462596204</v>
      </c>
      <c r="I41" s="25">
        <f t="shared" si="0"/>
        <v>64120.96334385347</v>
      </c>
    </row>
    <row r="42" spans="1:9" ht="13.5">
      <c r="A42" s="20">
        <v>38</v>
      </c>
      <c r="B42" s="21">
        <v>1419326</v>
      </c>
      <c r="C42" s="22">
        <v>127.36509425473689</v>
      </c>
      <c r="D42" s="22">
        <v>1559.8479059973852</v>
      </c>
      <c r="E42" s="22">
        <v>7294.106461473404</v>
      </c>
      <c r="F42" s="23">
        <v>8446.058162696943</v>
      </c>
      <c r="G42" s="23">
        <v>39634.45909904519</v>
      </c>
      <c r="H42" s="23">
        <v>48080.517261742134</v>
      </c>
      <c r="I42" s="25">
        <f t="shared" si="0"/>
        <v>57061.83672346766</v>
      </c>
    </row>
    <row r="43" spans="1:9" ht="13.5">
      <c r="A43" s="20">
        <v>39</v>
      </c>
      <c r="B43" s="21">
        <v>1377345</v>
      </c>
      <c r="C43" s="22">
        <v>0</v>
      </c>
      <c r="D43" s="22">
        <v>1856.4045495729422</v>
      </c>
      <c r="E43" s="22">
        <v>8805.82598640651</v>
      </c>
      <c r="F43" s="23">
        <v>9712.460270071806</v>
      </c>
      <c r="G43" s="23">
        <v>42263.686989599024</v>
      </c>
      <c r="H43" s="23">
        <v>51976.14725967083</v>
      </c>
      <c r="I43" s="25">
        <f t="shared" si="0"/>
        <v>62638.37779565029</v>
      </c>
    </row>
    <row r="44" spans="1:9" ht="13.5">
      <c r="A44" s="20">
        <v>40</v>
      </c>
      <c r="B44" s="21">
        <v>1333978</v>
      </c>
      <c r="C44" s="22">
        <v>0</v>
      </c>
      <c r="D44" s="22">
        <v>2108.1149206745677</v>
      </c>
      <c r="E44" s="22">
        <v>7930.686843590018</v>
      </c>
      <c r="F44" s="23">
        <v>6015.666752179023</v>
      </c>
      <c r="G44" s="23">
        <v>42483.630802390704</v>
      </c>
      <c r="H44" s="23">
        <v>48499.297554569726</v>
      </c>
      <c r="I44" s="25">
        <f t="shared" si="0"/>
        <v>58538.09931883431</v>
      </c>
    </row>
    <row r="45" spans="1:9" ht="13.5">
      <c r="A45" s="20">
        <v>41</v>
      </c>
      <c r="B45" s="21">
        <v>1290914</v>
      </c>
      <c r="C45" s="22">
        <v>0</v>
      </c>
      <c r="D45" s="22">
        <v>2187.031946512291</v>
      </c>
      <c r="E45" s="22">
        <v>8629.511005658334</v>
      </c>
      <c r="F45" s="23">
        <v>8490.26151301931</v>
      </c>
      <c r="G45" s="23">
        <v>45801.78179514737</v>
      </c>
      <c r="H45" s="23">
        <v>54292.04330816668</v>
      </c>
      <c r="I45" s="25">
        <f t="shared" si="0"/>
        <v>65108.5862603373</v>
      </c>
    </row>
    <row r="46" spans="1:9" ht="13.5">
      <c r="A46" s="20">
        <v>42</v>
      </c>
      <c r="B46" s="21">
        <v>1246526</v>
      </c>
      <c r="C46" s="22">
        <v>0</v>
      </c>
      <c r="D46" s="22">
        <v>1982.2710620659636</v>
      </c>
      <c r="E46" s="22">
        <v>8883.227409621335</v>
      </c>
      <c r="F46" s="23">
        <v>5725.443554694927</v>
      </c>
      <c r="G46" s="23">
        <v>41713.29844132967</v>
      </c>
      <c r="H46" s="23">
        <v>47438.7419960246</v>
      </c>
      <c r="I46" s="25">
        <f t="shared" si="0"/>
        <v>58304.2404677119</v>
      </c>
    </row>
    <row r="47" spans="1:9" ht="13.5">
      <c r="A47" s="20">
        <v>43</v>
      </c>
      <c r="B47" s="21">
        <v>1200684</v>
      </c>
      <c r="C47" s="22">
        <v>0</v>
      </c>
      <c r="D47" s="22">
        <v>1886.7324373372373</v>
      </c>
      <c r="E47" s="22">
        <v>8267.648787046062</v>
      </c>
      <c r="F47" s="23">
        <v>5907.014099257556</v>
      </c>
      <c r="G47" s="23">
        <v>38660.86598291857</v>
      </c>
      <c r="H47" s="23">
        <v>44567.880082176125</v>
      </c>
      <c r="I47" s="25">
        <f t="shared" si="0"/>
        <v>54722.26130655943</v>
      </c>
    </row>
    <row r="48" spans="1:9" ht="13.5">
      <c r="A48" s="20">
        <v>44</v>
      </c>
      <c r="B48" s="21">
        <v>1153938</v>
      </c>
      <c r="C48" s="22">
        <v>0</v>
      </c>
      <c r="D48" s="22">
        <v>1992.6693480805084</v>
      </c>
      <c r="E48" s="22">
        <v>8454.138755390308</v>
      </c>
      <c r="F48" s="23">
        <v>7478.035693339499</v>
      </c>
      <c r="G48" s="23">
        <v>42804.7479226405</v>
      </c>
      <c r="H48" s="23">
        <v>50282.78361598</v>
      </c>
      <c r="I48" s="25">
        <f t="shared" si="0"/>
        <v>60729.59171945082</v>
      </c>
    </row>
    <row r="49" spans="1:9" ht="13.5">
      <c r="A49" s="20">
        <v>45</v>
      </c>
      <c r="B49" s="21">
        <v>1106122</v>
      </c>
      <c r="C49" s="22">
        <v>0</v>
      </c>
      <c r="D49" s="22">
        <v>1985.7603725334473</v>
      </c>
      <c r="E49" s="22">
        <v>9197.172913484066</v>
      </c>
      <c r="F49" s="23">
        <v>9000.046850064517</v>
      </c>
      <c r="G49" s="23">
        <v>43053.453293094906</v>
      </c>
      <c r="H49" s="23">
        <v>52053.50014315942</v>
      </c>
      <c r="I49" s="25">
        <f t="shared" si="0"/>
        <v>63236.433429176934</v>
      </c>
    </row>
    <row r="50" spans="1:9" ht="13.5">
      <c r="A50" s="20">
        <v>46</v>
      </c>
      <c r="B50" s="21">
        <v>1057510</v>
      </c>
      <c r="C50" s="22">
        <v>0</v>
      </c>
      <c r="D50" s="22">
        <v>2200.7521644631656</v>
      </c>
      <c r="E50" s="22">
        <v>11569.84673830221</v>
      </c>
      <c r="F50" s="23">
        <v>9403.06803266612</v>
      </c>
      <c r="G50" s="23">
        <v>47588.05396832874</v>
      </c>
      <c r="H50" s="23">
        <v>56991.12200099486</v>
      </c>
      <c r="I50" s="25">
        <f t="shared" si="0"/>
        <v>70761.72090376023</v>
      </c>
    </row>
    <row r="51" spans="1:9" ht="13.5">
      <c r="A51" s="20">
        <v>47</v>
      </c>
      <c r="B51" s="21">
        <v>1008570</v>
      </c>
      <c r="C51" s="22">
        <v>0</v>
      </c>
      <c r="D51" s="22">
        <v>1658.106910191077</v>
      </c>
      <c r="E51" s="22">
        <v>9811.150519640469</v>
      </c>
      <c r="F51" s="23">
        <v>6654.363180362783</v>
      </c>
      <c r="G51" s="23">
        <v>40699.50008715185</v>
      </c>
      <c r="H51" s="23">
        <v>47353.86326751464</v>
      </c>
      <c r="I51" s="25">
        <f t="shared" si="0"/>
        <v>58823.12069734618</v>
      </c>
    </row>
    <row r="52" spans="1:9" ht="13.5">
      <c r="A52" s="20">
        <v>48</v>
      </c>
      <c r="B52" s="21">
        <v>960262</v>
      </c>
      <c r="C52" s="22">
        <v>0</v>
      </c>
      <c r="D52" s="22">
        <v>2019.7953082691745</v>
      </c>
      <c r="E52" s="22">
        <v>8978.792648552782</v>
      </c>
      <c r="F52" s="23">
        <v>6802.346545385218</v>
      </c>
      <c r="G52" s="23">
        <v>37521.19560872824</v>
      </c>
      <c r="H52" s="23">
        <v>44323.54215411346</v>
      </c>
      <c r="I52" s="25">
        <f t="shared" si="0"/>
        <v>55322.13011093542</v>
      </c>
    </row>
    <row r="53" spans="1:9" ht="13.5">
      <c r="A53" s="20">
        <v>49</v>
      </c>
      <c r="B53" s="21">
        <v>913079</v>
      </c>
      <c r="C53" s="22">
        <v>0</v>
      </c>
      <c r="D53" s="22">
        <v>2078.082145674849</v>
      </c>
      <c r="E53" s="22">
        <v>13048.893337810021</v>
      </c>
      <c r="F53" s="23">
        <v>7525.707013593943</v>
      </c>
      <c r="G53" s="23">
        <v>43078.5498258995</v>
      </c>
      <c r="H53" s="23">
        <v>50604.25683949344</v>
      </c>
      <c r="I53" s="25">
        <f t="shared" si="0"/>
        <v>65731.2323229783</v>
      </c>
    </row>
    <row r="54" spans="1:9" ht="13.5">
      <c r="A54" s="20">
        <v>50</v>
      </c>
      <c r="B54" s="21">
        <v>866222</v>
      </c>
      <c r="C54" s="22">
        <v>0</v>
      </c>
      <c r="D54" s="22">
        <v>2792.100208897738</v>
      </c>
      <c r="E54" s="22">
        <v>9450.84055552568</v>
      </c>
      <c r="F54" s="23">
        <v>6334.526453854727</v>
      </c>
      <c r="G54" s="23">
        <v>37959.95748764616</v>
      </c>
      <c r="H54" s="23">
        <v>44294.48394150089</v>
      </c>
      <c r="I54" s="25">
        <f t="shared" si="0"/>
        <v>56537.424705924306</v>
      </c>
    </row>
    <row r="55" spans="1:9" ht="13.5">
      <c r="A55" s="20">
        <v>51</v>
      </c>
      <c r="B55" s="21">
        <v>821763</v>
      </c>
      <c r="C55" s="22">
        <v>0</v>
      </c>
      <c r="D55" s="22">
        <v>2766.8424288396054</v>
      </c>
      <c r="E55" s="22">
        <v>10500.741611894175</v>
      </c>
      <c r="F55" s="23">
        <v>6649.999344210628</v>
      </c>
      <c r="G55" s="23">
        <v>42249.33160354959</v>
      </c>
      <c r="H55" s="23">
        <v>48899.330947760216</v>
      </c>
      <c r="I55" s="25">
        <f t="shared" si="0"/>
        <v>62166.914988494</v>
      </c>
    </row>
    <row r="56" spans="1:9" ht="13.5">
      <c r="A56" s="20">
        <v>52</v>
      </c>
      <c r="B56" s="21">
        <v>781335</v>
      </c>
      <c r="C56" s="22">
        <v>0</v>
      </c>
      <c r="D56" s="22">
        <v>2094.0487717859623</v>
      </c>
      <c r="E56" s="22">
        <v>10553.623915638278</v>
      </c>
      <c r="F56" s="23">
        <v>6614.654768566243</v>
      </c>
      <c r="G56" s="23">
        <v>41972.7364942786</v>
      </c>
      <c r="H56" s="23">
        <v>48587.391262844845</v>
      </c>
      <c r="I56" s="25">
        <f t="shared" si="0"/>
        <v>61235.06395026909</v>
      </c>
    </row>
    <row r="57" spans="1:9" ht="13.5">
      <c r="A57" s="20">
        <v>53</v>
      </c>
      <c r="B57" s="21">
        <v>744502</v>
      </c>
      <c r="C57" s="22">
        <v>0</v>
      </c>
      <c r="D57" s="22">
        <v>3839.9518059722386</v>
      </c>
      <c r="E57" s="22">
        <v>9931.470560662674</v>
      </c>
      <c r="F57" s="23">
        <v>9016.693730035506</v>
      </c>
      <c r="G57" s="23">
        <v>42105.72695749133</v>
      </c>
      <c r="H57" s="23">
        <v>51122.420687526836</v>
      </c>
      <c r="I57" s="25">
        <f t="shared" si="0"/>
        <v>64893.84305416175</v>
      </c>
    </row>
    <row r="58" spans="1:9" ht="13.5">
      <c r="A58" s="20">
        <v>54</v>
      </c>
      <c r="B58" s="21">
        <v>710490</v>
      </c>
      <c r="C58" s="22">
        <v>0</v>
      </c>
      <c r="D58" s="22">
        <v>2855.947809594044</v>
      </c>
      <c r="E58" s="22">
        <v>9298.833392588882</v>
      </c>
      <c r="F58" s="23">
        <v>12054.978753894937</v>
      </c>
      <c r="G58" s="23">
        <v>44702.64676517329</v>
      </c>
      <c r="H58" s="23">
        <v>56757.62551906823</v>
      </c>
      <c r="I58" s="25">
        <f t="shared" si="0"/>
        <v>68912.40672125116</v>
      </c>
    </row>
    <row r="59" spans="1:9" ht="13.5">
      <c r="A59" s="20">
        <v>55</v>
      </c>
      <c r="B59" s="21">
        <v>677714</v>
      </c>
      <c r="C59" s="22">
        <v>0</v>
      </c>
      <c r="D59" s="22">
        <v>2336.1053737230973</v>
      </c>
      <c r="E59" s="22">
        <v>13344.772549798901</v>
      </c>
      <c r="F59" s="23">
        <v>10428.716238221656</v>
      </c>
      <c r="G59" s="23">
        <v>42339.82301407704</v>
      </c>
      <c r="H59" s="23">
        <v>52768.539252298695</v>
      </c>
      <c r="I59" s="25">
        <f t="shared" si="0"/>
        <v>68449.4171758207</v>
      </c>
    </row>
    <row r="60" spans="1:9" ht="13.5">
      <c r="A60" s="20">
        <v>56</v>
      </c>
      <c r="B60" s="21">
        <v>646321</v>
      </c>
      <c r="C60" s="22">
        <v>0</v>
      </c>
      <c r="D60" s="22">
        <v>2684.8351376470814</v>
      </c>
      <c r="E60" s="22">
        <v>10375.008997598023</v>
      </c>
      <c r="F60" s="23">
        <v>4646.726981168869</v>
      </c>
      <c r="G60" s="23">
        <v>40276.95573162468</v>
      </c>
      <c r="H60" s="23">
        <v>44923.68271279355</v>
      </c>
      <c r="I60" s="25">
        <f t="shared" si="0"/>
        <v>57983.52684803865</v>
      </c>
    </row>
    <row r="61" spans="1:9" ht="13.5">
      <c r="A61" s="20">
        <v>57</v>
      </c>
      <c r="B61" s="21">
        <v>616314</v>
      </c>
      <c r="C61" s="22">
        <v>0</v>
      </c>
      <c r="D61" s="22">
        <v>1895.9794315163217</v>
      </c>
      <c r="E61" s="22">
        <v>9737.41436751656</v>
      </c>
      <c r="F61" s="23">
        <v>6579.525575392886</v>
      </c>
      <c r="G61" s="23">
        <v>42065.047720844166</v>
      </c>
      <c r="H61" s="23">
        <v>48644.57329623705</v>
      </c>
      <c r="I61" s="25">
        <f t="shared" si="0"/>
        <v>60277.96709526994</v>
      </c>
    </row>
    <row r="62" spans="1:9" ht="13.5">
      <c r="A62" s="20">
        <v>58</v>
      </c>
      <c r="B62" s="21">
        <v>587695</v>
      </c>
      <c r="C62" s="22">
        <v>0</v>
      </c>
      <c r="D62" s="22">
        <v>2068.097981851469</v>
      </c>
      <c r="E62" s="22">
        <v>10681.485800501661</v>
      </c>
      <c r="F62" s="23">
        <v>14358.900074612637</v>
      </c>
      <c r="G62" s="23">
        <v>41032.069352050756</v>
      </c>
      <c r="H62" s="23">
        <v>55390.96942666339</v>
      </c>
      <c r="I62" s="25">
        <f t="shared" si="0"/>
        <v>68140.55320901652</v>
      </c>
    </row>
    <row r="63" spans="1:9" ht="13.5">
      <c r="A63" s="20">
        <v>59</v>
      </c>
      <c r="B63" s="21">
        <v>560433</v>
      </c>
      <c r="C63" s="22">
        <v>0</v>
      </c>
      <c r="D63" s="22">
        <v>2011.1123651987364</v>
      </c>
      <c r="E63" s="22">
        <v>10760.805192624372</v>
      </c>
      <c r="F63" s="23">
        <v>4281.4008524824485</v>
      </c>
      <c r="G63" s="23">
        <v>35479.25197858379</v>
      </c>
      <c r="H63" s="23">
        <v>39760.65283106623</v>
      </c>
      <c r="I63" s="25">
        <f t="shared" si="0"/>
        <v>52532.57038888934</v>
      </c>
    </row>
    <row r="64" spans="1:9" ht="13.5">
      <c r="A64" s="20">
        <v>60</v>
      </c>
      <c r="B64" s="21">
        <v>534372</v>
      </c>
      <c r="C64" s="22">
        <v>0</v>
      </c>
      <c r="D64" s="22">
        <v>4496.5407415282025</v>
      </c>
      <c r="E64" s="22">
        <v>11793.720846376424</v>
      </c>
      <c r="F64" s="23">
        <v>7672.794512396302</v>
      </c>
      <c r="G64" s="23">
        <v>37341.60092641867</v>
      </c>
      <c r="H64" s="23">
        <v>45014.39543881497</v>
      </c>
      <c r="I64" s="25">
        <f t="shared" si="0"/>
        <v>61304.6570267196</v>
      </c>
    </row>
    <row r="65" spans="1:9" ht="13.5">
      <c r="A65" s="20">
        <v>61</v>
      </c>
      <c r="B65" s="21">
        <v>509286</v>
      </c>
      <c r="C65" s="22">
        <v>0</v>
      </c>
      <c r="D65" s="22">
        <v>2733.311924699141</v>
      </c>
      <c r="E65" s="22">
        <v>13271.515889901966</v>
      </c>
      <c r="F65" s="23">
        <v>8038.582620875653</v>
      </c>
      <c r="G65" s="23">
        <v>43622.674821293505</v>
      </c>
      <c r="H65" s="23">
        <v>51661.25744216916</v>
      </c>
      <c r="I65" s="25">
        <f t="shared" si="0"/>
        <v>67666.08525677027</v>
      </c>
    </row>
    <row r="66" spans="1:9" ht="13.5">
      <c r="A66" s="20">
        <v>62</v>
      </c>
      <c r="B66" s="21">
        <v>484921</v>
      </c>
      <c r="C66" s="22">
        <v>0</v>
      </c>
      <c r="D66" s="22">
        <v>2675.724755575044</v>
      </c>
      <c r="E66" s="22">
        <v>13748.431862026655</v>
      </c>
      <c r="F66" s="23">
        <v>2824.18392245869</v>
      </c>
      <c r="G66" s="23">
        <v>41100.54522064743</v>
      </c>
      <c r="H66" s="23">
        <v>43924.72914310612</v>
      </c>
      <c r="I66" s="25">
        <f t="shared" si="0"/>
        <v>60348.88576070782</v>
      </c>
    </row>
    <row r="67" spans="1:9" ht="13.5">
      <c r="A67" s="20">
        <v>63</v>
      </c>
      <c r="B67" s="21">
        <v>461061</v>
      </c>
      <c r="C67" s="22">
        <v>0</v>
      </c>
      <c r="D67" s="22">
        <v>7127.543208726467</v>
      </c>
      <c r="E67" s="22">
        <v>15766.890962903375</v>
      </c>
      <c r="F67" s="23">
        <v>3900.7825683529613</v>
      </c>
      <c r="G67" s="23">
        <v>39907.042148771696</v>
      </c>
      <c r="H67" s="23">
        <v>43807.824717124655</v>
      </c>
      <c r="I67" s="25">
        <f t="shared" si="0"/>
        <v>66702.2588887545</v>
      </c>
    </row>
    <row r="68" spans="1:9" ht="13.5">
      <c r="A68" s="20">
        <v>64</v>
      </c>
      <c r="B68" s="21">
        <v>437678</v>
      </c>
      <c r="C68" s="22">
        <v>0</v>
      </c>
      <c r="D68" s="22">
        <v>3607.3514405114774</v>
      </c>
      <c r="E68" s="22">
        <v>10107.224779314898</v>
      </c>
      <c r="F68" s="23">
        <v>5747.92136880914</v>
      </c>
      <c r="G68" s="23">
        <v>34664.97317626763</v>
      </c>
      <c r="H68" s="23">
        <v>40412.89454507677</v>
      </c>
      <c r="I68" s="25">
        <f t="shared" si="0"/>
        <v>54127.47076490315</v>
      </c>
    </row>
    <row r="69" spans="1:9" ht="13.5">
      <c r="A69" s="20">
        <v>65</v>
      </c>
      <c r="B69" s="21">
        <v>414877</v>
      </c>
      <c r="C69" s="22">
        <v>0</v>
      </c>
      <c r="D69" s="22">
        <v>749.6419929237182</v>
      </c>
      <c r="E69" s="22">
        <v>11793.40389388741</v>
      </c>
      <c r="F69" s="23">
        <v>3203.5208369598085</v>
      </c>
      <c r="G69" s="23">
        <v>37153.33884121134</v>
      </c>
      <c r="H69" s="23">
        <v>40356.85967817115</v>
      </c>
      <c r="I69" s="25">
        <f aca="true" t="shared" si="1" ref="I69:I94">H69+E69+D69+C69</f>
        <v>52899.90556498228</v>
      </c>
    </row>
    <row r="70" spans="1:9" ht="13.5">
      <c r="A70" s="20">
        <v>66</v>
      </c>
      <c r="B70" s="21">
        <v>392666</v>
      </c>
      <c r="C70" s="22">
        <v>0</v>
      </c>
      <c r="D70" s="22">
        <v>1048.5209581323304</v>
      </c>
      <c r="E70" s="22">
        <v>10445.226164395175</v>
      </c>
      <c r="F70" s="23">
        <v>3806.9507266263668</v>
      </c>
      <c r="G70" s="23">
        <v>34278.858998545176</v>
      </c>
      <c r="H70" s="23">
        <v>38085.809725171544</v>
      </c>
      <c r="I70" s="25">
        <f t="shared" si="1"/>
        <v>49579.556847699045</v>
      </c>
    </row>
    <row r="71" spans="1:9" ht="13.5">
      <c r="A71" s="20">
        <v>67</v>
      </c>
      <c r="B71" s="21">
        <v>370954</v>
      </c>
      <c r="C71" s="22">
        <v>0</v>
      </c>
      <c r="D71" s="22">
        <v>1115.3590246385686</v>
      </c>
      <c r="E71" s="22">
        <v>10319.843010535631</v>
      </c>
      <c r="F71" s="23">
        <v>5528.181304598049</v>
      </c>
      <c r="G71" s="23">
        <v>33758.62861094455</v>
      </c>
      <c r="H71" s="23">
        <v>39286.8099155426</v>
      </c>
      <c r="I71" s="25">
        <f t="shared" si="1"/>
        <v>50722.011950716806</v>
      </c>
    </row>
    <row r="72" spans="1:9" ht="13.5">
      <c r="A72" s="20">
        <v>68</v>
      </c>
      <c r="B72" s="21">
        <v>349724</v>
      </c>
      <c r="C72" s="22">
        <v>0</v>
      </c>
      <c r="D72" s="22">
        <v>1327.566761320093</v>
      </c>
      <c r="E72" s="22">
        <v>15838.197145944838</v>
      </c>
      <c r="F72" s="23">
        <v>5180.538388931626</v>
      </c>
      <c r="G72" s="23">
        <v>38358.234807911685</v>
      </c>
      <c r="H72" s="23">
        <v>43538.773196843315</v>
      </c>
      <c r="I72" s="25">
        <f t="shared" si="1"/>
        <v>60704.53710410825</v>
      </c>
    </row>
    <row r="73" spans="1:9" ht="13.5">
      <c r="A73" s="20">
        <v>69</v>
      </c>
      <c r="B73" s="21">
        <v>329065</v>
      </c>
      <c r="C73" s="22">
        <v>0</v>
      </c>
      <c r="D73" s="22">
        <v>931.1971336131794</v>
      </c>
      <c r="E73" s="22">
        <v>14429.44898310316</v>
      </c>
      <c r="F73" s="23">
        <v>6783.695671988133</v>
      </c>
      <c r="G73" s="23">
        <v>36585.52238027938</v>
      </c>
      <c r="H73" s="23">
        <v>43369.21805226751</v>
      </c>
      <c r="I73" s="25">
        <f t="shared" si="1"/>
        <v>58729.864168983855</v>
      </c>
    </row>
    <row r="74" spans="1:9" ht="13.5">
      <c r="A74" s="20">
        <v>70</v>
      </c>
      <c r="B74" s="21">
        <v>309029</v>
      </c>
      <c r="C74" s="22">
        <v>0</v>
      </c>
      <c r="D74" s="22">
        <v>2906.270505559184</v>
      </c>
      <c r="E74" s="22">
        <v>9663.174342204988</v>
      </c>
      <c r="F74" s="23">
        <v>1906.6068371528415</v>
      </c>
      <c r="G74" s="23">
        <v>35197.40902771454</v>
      </c>
      <c r="H74" s="23">
        <v>37104.015864867375</v>
      </c>
      <c r="I74" s="25">
        <f t="shared" si="1"/>
        <v>49673.460712631546</v>
      </c>
    </row>
    <row r="75" spans="1:9" ht="13.5">
      <c r="A75" s="20">
        <v>71</v>
      </c>
      <c r="B75" s="21">
        <v>289605</v>
      </c>
      <c r="C75" s="22">
        <v>0</v>
      </c>
      <c r="D75" s="22">
        <v>2752.8111026449533</v>
      </c>
      <c r="E75" s="22">
        <v>11182.24635218455</v>
      </c>
      <c r="F75" s="23">
        <v>4268.793174214527</v>
      </c>
      <c r="G75" s="23">
        <v>31948.04708119832</v>
      </c>
      <c r="H75" s="23">
        <v>36216.84025541285</v>
      </c>
      <c r="I75" s="25">
        <f t="shared" si="1"/>
        <v>50151.89771024235</v>
      </c>
    </row>
    <row r="76" spans="1:9" ht="13.5">
      <c r="A76" s="20">
        <v>72</v>
      </c>
      <c r="B76" s="21">
        <v>270776</v>
      </c>
      <c r="C76" s="22">
        <v>0</v>
      </c>
      <c r="D76" s="22">
        <v>3180.5059553776555</v>
      </c>
      <c r="E76" s="22">
        <v>14925.048898105939</v>
      </c>
      <c r="F76" s="23">
        <v>8652.263467569162</v>
      </c>
      <c r="G76" s="23">
        <v>37067.189596393415</v>
      </c>
      <c r="H76" s="23">
        <v>45719.453063962574</v>
      </c>
      <c r="I76" s="25">
        <f t="shared" si="1"/>
        <v>63825.00791744617</v>
      </c>
    </row>
    <row r="77" spans="1:9" ht="13.5">
      <c r="A77" s="20">
        <v>73</v>
      </c>
      <c r="B77" s="21">
        <v>252541</v>
      </c>
      <c r="C77" s="22">
        <v>0</v>
      </c>
      <c r="D77" s="22">
        <v>4813.791631986002</v>
      </c>
      <c r="E77" s="22">
        <v>8751.31828528284</v>
      </c>
      <c r="F77" s="23">
        <v>10628.431975597214</v>
      </c>
      <c r="G77" s="23">
        <v>30197.19783880522</v>
      </c>
      <c r="H77" s="23">
        <v>40825.62981440243</v>
      </c>
      <c r="I77" s="25">
        <f t="shared" si="1"/>
        <v>54390.739731671274</v>
      </c>
    </row>
    <row r="78" spans="1:9" ht="13.5">
      <c r="A78" s="20">
        <v>74</v>
      </c>
      <c r="B78" s="21">
        <v>234856</v>
      </c>
      <c r="C78" s="22">
        <v>0</v>
      </c>
      <c r="D78" s="22">
        <v>3750.239745009085</v>
      </c>
      <c r="E78" s="22">
        <v>10156.466192928781</v>
      </c>
      <c r="F78" s="23">
        <v>3050.8733489198116</v>
      </c>
      <c r="G78" s="23">
        <v>29665.88773402375</v>
      </c>
      <c r="H78" s="23">
        <v>32716.76108294356</v>
      </c>
      <c r="I78" s="25">
        <f t="shared" si="1"/>
        <v>46623.46702088143</v>
      </c>
    </row>
    <row r="79" spans="1:9" ht="13.5">
      <c r="A79" s="20">
        <v>75</v>
      </c>
      <c r="B79" s="21">
        <v>217668</v>
      </c>
      <c r="C79" s="22">
        <v>0</v>
      </c>
      <c r="D79" s="22">
        <v>6100.393358806755</v>
      </c>
      <c r="E79" s="22">
        <v>15482.94216768049</v>
      </c>
      <c r="F79" s="23">
        <v>10366.845282304728</v>
      </c>
      <c r="G79" s="23">
        <v>35797.499714475816</v>
      </c>
      <c r="H79" s="23">
        <v>46164.34499678054</v>
      </c>
      <c r="I79" s="25">
        <f t="shared" si="1"/>
        <v>67747.68052326779</v>
      </c>
    </row>
    <row r="80" spans="1:9" ht="13.5">
      <c r="A80" s="20">
        <v>76</v>
      </c>
      <c r="B80" s="21">
        <v>200990</v>
      </c>
      <c r="C80" s="22">
        <v>0</v>
      </c>
      <c r="D80" s="22">
        <v>3595.3116662773637</v>
      </c>
      <c r="E80" s="22">
        <v>12659.318093876187</v>
      </c>
      <c r="F80" s="23">
        <v>2111.8251284404305</v>
      </c>
      <c r="G80" s="23">
        <v>34904.19011054196</v>
      </c>
      <c r="H80" s="23">
        <v>37016.01523898239</v>
      </c>
      <c r="I80" s="25">
        <f t="shared" si="1"/>
        <v>53270.64499913594</v>
      </c>
    </row>
    <row r="81" spans="1:9" ht="13.5">
      <c r="A81" s="20">
        <v>77</v>
      </c>
      <c r="B81" s="21">
        <v>184928</v>
      </c>
      <c r="C81" s="22">
        <v>0</v>
      </c>
      <c r="D81" s="22">
        <v>3990.1325948507483</v>
      </c>
      <c r="E81" s="22">
        <v>14892.524696540866</v>
      </c>
      <c r="F81" s="23">
        <v>2442.1940577818086</v>
      </c>
      <c r="G81" s="23">
        <v>35009.57015553932</v>
      </c>
      <c r="H81" s="23">
        <v>37451.76421332113</v>
      </c>
      <c r="I81" s="25">
        <f t="shared" si="1"/>
        <v>56334.42150471274</v>
      </c>
    </row>
    <row r="82" spans="1:9" ht="13.5">
      <c r="A82" s="20">
        <v>78</v>
      </c>
      <c r="B82" s="21">
        <v>169576</v>
      </c>
      <c r="C82" s="22">
        <v>0</v>
      </c>
      <c r="D82" s="22">
        <v>11685.858643993355</v>
      </c>
      <c r="E82" s="22">
        <v>17462.36735048699</v>
      </c>
      <c r="F82" s="23">
        <v>2524.6515199985056</v>
      </c>
      <c r="G82" s="23">
        <v>38924.07909611398</v>
      </c>
      <c r="H82" s="23">
        <v>41448.73061611249</v>
      </c>
      <c r="I82" s="25">
        <f t="shared" si="1"/>
        <v>70596.95661059284</v>
      </c>
    </row>
    <row r="83" spans="1:9" ht="13.5">
      <c r="A83" s="20">
        <v>79</v>
      </c>
      <c r="B83" s="21">
        <v>155204</v>
      </c>
      <c r="C83" s="22">
        <v>0</v>
      </c>
      <c r="D83" s="22">
        <v>2794.6281068785456</v>
      </c>
      <c r="E83" s="22">
        <v>14024.56249585384</v>
      </c>
      <c r="F83" s="23">
        <v>2447.9288501843403</v>
      </c>
      <c r="G83" s="23">
        <v>31382.53289916108</v>
      </c>
      <c r="H83" s="23">
        <v>33830.46174934542</v>
      </c>
      <c r="I83" s="25">
        <f t="shared" si="1"/>
        <v>50649.65235207781</v>
      </c>
    </row>
    <row r="84" spans="1:9" ht="13.5">
      <c r="A84" s="20">
        <v>80</v>
      </c>
      <c r="B84" s="21">
        <v>141816</v>
      </c>
      <c r="C84" s="22">
        <v>0</v>
      </c>
      <c r="D84" s="22">
        <v>2785.5960950012513</v>
      </c>
      <c r="E84" s="22">
        <v>10974.715614761855</v>
      </c>
      <c r="F84" s="23">
        <v>1961.948270563991</v>
      </c>
      <c r="G84" s="23">
        <v>28350.15227421172</v>
      </c>
      <c r="H84" s="23">
        <v>30312.10054477571</v>
      </c>
      <c r="I84" s="25">
        <f t="shared" si="1"/>
        <v>44072.412254538816</v>
      </c>
    </row>
    <row r="85" spans="1:9" ht="13.5">
      <c r="A85" s="20">
        <v>81</v>
      </c>
      <c r="B85" s="21">
        <v>129097</v>
      </c>
      <c r="C85" s="22">
        <v>0</v>
      </c>
      <c r="D85" s="22">
        <v>3295.688100031964</v>
      </c>
      <c r="E85" s="22">
        <v>17390.60605617925</v>
      </c>
      <c r="F85" s="23">
        <v>1475.4738720028179</v>
      </c>
      <c r="G85" s="23">
        <v>40287.52759316698</v>
      </c>
      <c r="H85" s="23">
        <v>41763.0014651698</v>
      </c>
      <c r="I85" s="25">
        <f t="shared" si="1"/>
        <v>62449.29562138102</v>
      </c>
    </row>
    <row r="86" spans="1:9" ht="13.5">
      <c r="A86" s="20">
        <v>82</v>
      </c>
      <c r="B86" s="21">
        <v>116132</v>
      </c>
      <c r="C86" s="22">
        <v>0</v>
      </c>
      <c r="D86" s="22">
        <v>3087.8195006171627</v>
      </c>
      <c r="E86" s="22">
        <v>13995.01277149337</v>
      </c>
      <c r="F86" s="23">
        <v>5839.006303658843</v>
      </c>
      <c r="G86" s="23">
        <v>25351.078514890032</v>
      </c>
      <c r="H86" s="23">
        <v>31190.084818548876</v>
      </c>
      <c r="I86" s="25">
        <f t="shared" si="1"/>
        <v>48272.91709065941</v>
      </c>
    </row>
    <row r="87" spans="1:9" ht="13.5">
      <c r="A87" s="20">
        <v>83</v>
      </c>
      <c r="B87" s="21">
        <v>102939</v>
      </c>
      <c r="C87" s="22">
        <v>0</v>
      </c>
      <c r="D87" s="22">
        <v>4594.56983940841</v>
      </c>
      <c r="E87" s="22">
        <v>10355.431086161178</v>
      </c>
      <c r="F87" s="23">
        <v>1361.5605802635914</v>
      </c>
      <c r="G87" s="23">
        <v>33545.464670927395</v>
      </c>
      <c r="H87" s="23">
        <v>34907.025251190986</v>
      </c>
      <c r="I87" s="25">
        <f t="shared" si="1"/>
        <v>49857.02617676058</v>
      </c>
    </row>
    <row r="88" spans="1:9" ht="13.5">
      <c r="A88" s="20">
        <v>84</v>
      </c>
      <c r="B88" s="21">
        <v>90498</v>
      </c>
      <c r="C88" s="22">
        <v>0</v>
      </c>
      <c r="D88" s="22">
        <v>5698.253541831776</v>
      </c>
      <c r="E88" s="22">
        <v>7773.715717056031</v>
      </c>
      <c r="F88" s="23">
        <v>4118.896338833529</v>
      </c>
      <c r="G88" s="23">
        <v>31492.119681697688</v>
      </c>
      <c r="H88" s="23">
        <v>35611.01602053121</v>
      </c>
      <c r="I88" s="25">
        <f t="shared" si="1"/>
        <v>49082.98527941902</v>
      </c>
    </row>
    <row r="89" spans="1:9" ht="13.5">
      <c r="A89" s="20">
        <v>85</v>
      </c>
      <c r="B89" s="21">
        <v>78041</v>
      </c>
      <c r="C89" s="22">
        <v>0</v>
      </c>
      <c r="D89" s="22">
        <v>7311.82766032789</v>
      </c>
      <c r="E89" s="22">
        <v>10974.813138604626</v>
      </c>
      <c r="F89" s="23">
        <v>1683.3831955842359</v>
      </c>
      <c r="G89" s="23">
        <v>28719.100931351466</v>
      </c>
      <c r="H89" s="23">
        <v>30402.484126935702</v>
      </c>
      <c r="I89" s="25">
        <f t="shared" si="1"/>
        <v>48689.12492586822</v>
      </c>
    </row>
    <row r="90" spans="1:9" ht="13.5">
      <c r="A90" s="20">
        <v>86</v>
      </c>
      <c r="B90" s="21">
        <v>66863</v>
      </c>
      <c r="C90" s="22">
        <v>0</v>
      </c>
      <c r="D90" s="22">
        <v>4469.5915734780665</v>
      </c>
      <c r="E90" s="22">
        <v>10022.305893219593</v>
      </c>
      <c r="F90" s="23">
        <v>2973.9059546747953</v>
      </c>
      <c r="G90" s="23">
        <v>31094.206324639785</v>
      </c>
      <c r="H90" s="23">
        <v>34068.11227931458</v>
      </c>
      <c r="I90" s="25">
        <f t="shared" si="1"/>
        <v>48560.009746012234</v>
      </c>
    </row>
    <row r="91" spans="1:9" ht="13.5">
      <c r="A91" s="20">
        <v>87</v>
      </c>
      <c r="B91" s="21">
        <v>58393</v>
      </c>
      <c r="C91" s="22">
        <v>0</v>
      </c>
      <c r="D91" s="22">
        <v>2425.4049196963456</v>
      </c>
      <c r="E91" s="22">
        <v>10844.48064972431</v>
      </c>
      <c r="F91" s="23">
        <v>947.4905890467047</v>
      </c>
      <c r="G91" s="23">
        <v>28148.313514934038</v>
      </c>
      <c r="H91" s="23">
        <v>29095.804103980743</v>
      </c>
      <c r="I91" s="25">
        <f t="shared" si="1"/>
        <v>42365.6896734014</v>
      </c>
    </row>
    <row r="92" spans="1:9" ht="13.5">
      <c r="A92" s="20">
        <v>88</v>
      </c>
      <c r="B92" s="21">
        <v>51880</v>
      </c>
      <c r="C92" s="22">
        <v>0</v>
      </c>
      <c r="D92" s="22">
        <v>4535.523943807953</v>
      </c>
      <c r="E92" s="22">
        <v>10329.213426428814</v>
      </c>
      <c r="F92" s="23">
        <v>3518.603541679785</v>
      </c>
      <c r="G92" s="23">
        <v>28148.313514934045</v>
      </c>
      <c r="H92" s="23">
        <v>31666.91705661383</v>
      </c>
      <c r="I92" s="25">
        <f t="shared" si="1"/>
        <v>46531.6544268506</v>
      </c>
    </row>
    <row r="93" spans="1:9" ht="13.5">
      <c r="A93" s="20">
        <v>89</v>
      </c>
      <c r="B93" s="21">
        <v>46226</v>
      </c>
      <c r="C93" s="22">
        <v>0</v>
      </c>
      <c r="D93" s="22">
        <v>3134.944554876699</v>
      </c>
      <c r="E93" s="22">
        <v>12948.793240189585</v>
      </c>
      <c r="F93" s="23">
        <v>3155.774601063268</v>
      </c>
      <c r="G93" s="23">
        <v>28148.31351493404</v>
      </c>
      <c r="H93" s="23">
        <v>31304.08811599731</v>
      </c>
      <c r="I93" s="25">
        <f t="shared" si="1"/>
        <v>47387.82591106359</v>
      </c>
    </row>
    <row r="94" spans="1:9" ht="13.5">
      <c r="A94" s="24" t="s">
        <v>4</v>
      </c>
      <c r="B94" s="21">
        <v>204754</v>
      </c>
      <c r="C94" s="22">
        <v>0</v>
      </c>
      <c r="D94" s="22">
        <v>7692.33856635491</v>
      </c>
      <c r="E94" s="22">
        <v>15224.474930351698</v>
      </c>
      <c r="F94" s="23">
        <v>2098.384403839815</v>
      </c>
      <c r="G94" s="23">
        <v>28148.313514934038</v>
      </c>
      <c r="H94" s="23">
        <v>30246.697918773854</v>
      </c>
      <c r="I94" s="25">
        <f t="shared" si="1"/>
        <v>53163.51141548046</v>
      </c>
    </row>
    <row r="95" ht="13.5">
      <c r="B95" s="21"/>
    </row>
    <row r="96" spans="1:5" ht="13.5">
      <c r="A96" s="20" t="s">
        <v>1</v>
      </c>
      <c r="B96" s="21">
        <v>103001867</v>
      </c>
      <c r="C96" s="22">
        <v>1193.370685066411</v>
      </c>
      <c r="D96" s="22">
        <v>1279.2194053044188</v>
      </c>
      <c r="E96" s="22">
        <v>6128.99102178118</v>
      </c>
    </row>
    <row r="97" ht="13.5">
      <c r="B97" s="21"/>
    </row>
    <row r="98" ht="13.5">
      <c r="B98" s="23"/>
    </row>
    <row r="99" ht="13.5">
      <c r="B99" s="23"/>
    </row>
  </sheetData>
  <sheetProtection/>
  <mergeCells count="1">
    <mergeCell ref="C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xSplit="1" ySplit="2" topLeftCell="B3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1" sqref="C1:I1"/>
    </sheetView>
  </sheetViews>
  <sheetFormatPr defaultColWidth="9.140625" defaultRowHeight="12.75"/>
  <cols>
    <col min="1" max="1" width="6.7109375" style="2" bestFit="1" customWidth="1"/>
    <col min="2" max="2" width="16.00390625" style="2" bestFit="1" customWidth="1"/>
    <col min="3" max="3" width="13.7109375" style="2" bestFit="1" customWidth="1"/>
    <col min="4" max="4" width="14.8515625" style="2" bestFit="1" customWidth="1"/>
    <col min="5" max="5" width="17.28125" style="2" bestFit="1" customWidth="1"/>
    <col min="6" max="6" width="18.421875" style="2" customWidth="1"/>
    <col min="7" max="7" width="14.8515625" style="2" customWidth="1"/>
    <col min="8" max="8" width="24.28125" style="2" bestFit="1" customWidth="1"/>
    <col min="9" max="9" width="13.7109375" style="2" bestFit="1" customWidth="1"/>
    <col min="10" max="16384" width="9.140625" style="2" customWidth="1"/>
  </cols>
  <sheetData>
    <row r="1" spans="1:9" s="10" customFormat="1" ht="15.75">
      <c r="A1" s="13"/>
      <c r="B1" s="15"/>
      <c r="C1" s="41" t="s">
        <v>27</v>
      </c>
      <c r="D1" s="41"/>
      <c r="E1" s="41"/>
      <c r="F1" s="41"/>
      <c r="G1" s="41"/>
      <c r="H1" s="41"/>
      <c r="I1" s="41"/>
    </row>
    <row r="2" spans="1:9" s="10" customFormat="1" ht="47.25">
      <c r="A2" s="10" t="s">
        <v>0</v>
      </c>
      <c r="B2" s="11" t="s">
        <v>2</v>
      </c>
      <c r="C2" s="18" t="s">
        <v>15</v>
      </c>
      <c r="D2" s="18" t="s">
        <v>16</v>
      </c>
      <c r="E2" s="18" t="s">
        <v>17</v>
      </c>
      <c r="F2" s="18" t="s">
        <v>13</v>
      </c>
      <c r="G2" s="18" t="s">
        <v>18</v>
      </c>
      <c r="H2" s="19" t="s">
        <v>19</v>
      </c>
      <c r="I2" s="10" t="s">
        <v>1</v>
      </c>
    </row>
    <row r="4" spans="1:9" ht="13.5">
      <c r="A4" s="20">
        <v>0</v>
      </c>
      <c r="B4" s="3">
        <f>CF_nSmooth!B4</f>
        <v>2027944</v>
      </c>
      <c r="C4" s="5">
        <v>0</v>
      </c>
      <c r="D4" s="5">
        <v>2562.7926767658505</v>
      </c>
      <c r="E4" s="5">
        <v>1639.6671994991864</v>
      </c>
      <c r="F4" s="4">
        <v>3050.425525321927</v>
      </c>
      <c r="G4" s="4">
        <v>12667.40091520323</v>
      </c>
      <c r="H4" s="4">
        <v>15717.826440525158</v>
      </c>
      <c r="I4" s="6">
        <f>H4+E4+D4+C4</f>
        <v>19920.286316790192</v>
      </c>
    </row>
    <row r="5" spans="1:9" ht="13.5">
      <c r="A5" s="20">
        <v>1</v>
      </c>
      <c r="B5" s="3">
        <f>CF_nSmooth!B5</f>
        <v>2082939</v>
      </c>
      <c r="C5" s="5">
        <v>0</v>
      </c>
      <c r="D5" s="5">
        <v>1556.4080268090686</v>
      </c>
      <c r="E5" s="5">
        <v>1733.6179129561958</v>
      </c>
      <c r="F5" s="4">
        <v>3079.3618728460397</v>
      </c>
      <c r="G5" s="4">
        <v>13285.628857124146</v>
      </c>
      <c r="H5" s="4">
        <v>16364.990729970184</v>
      </c>
      <c r="I5" s="6">
        <f aca="true" t="shared" si="0" ref="I5:I68">H5+E5+D5+C5</f>
        <v>19655.01666973545</v>
      </c>
    </row>
    <row r="6" spans="1:9" ht="13.5">
      <c r="A6" s="20">
        <v>2</v>
      </c>
      <c r="B6" s="3">
        <f>CF_nSmooth!B6</f>
        <v>2158807</v>
      </c>
      <c r="C6" s="5">
        <v>0</v>
      </c>
      <c r="D6" s="5">
        <v>1361.4754391987049</v>
      </c>
      <c r="E6" s="5">
        <v>1827.5686264132034</v>
      </c>
      <c r="F6" s="4">
        <v>3108.298220370159</v>
      </c>
      <c r="G6" s="4">
        <v>13903.856799045068</v>
      </c>
      <c r="H6" s="4">
        <v>17012.155019415226</v>
      </c>
      <c r="I6" s="6">
        <f t="shared" si="0"/>
        <v>20201.199085027132</v>
      </c>
    </row>
    <row r="7" spans="1:9" ht="13.5">
      <c r="A7" s="20">
        <v>3</v>
      </c>
      <c r="B7" s="3">
        <f>CF_nSmooth!B7</f>
        <v>2252937</v>
      </c>
      <c r="C7" s="5">
        <v>0</v>
      </c>
      <c r="D7" s="5">
        <v>1166.5428515883407</v>
      </c>
      <c r="E7" s="5">
        <v>1941.817113878006</v>
      </c>
      <c r="F7" s="4">
        <v>3137.234567894272</v>
      </c>
      <c r="G7" s="4">
        <v>14522.08474096601</v>
      </c>
      <c r="H7" s="4">
        <v>17659.319308860282</v>
      </c>
      <c r="I7" s="6">
        <f t="shared" si="0"/>
        <v>20767.679274326627</v>
      </c>
    </row>
    <row r="8" spans="1:9" ht="13.5">
      <c r="A8" s="20">
        <v>4</v>
      </c>
      <c r="B8" s="3">
        <f>CF_nSmooth!B8</f>
        <v>2285729</v>
      </c>
      <c r="C8" s="5">
        <v>1318.3373944706202</v>
      </c>
      <c r="D8" s="5">
        <v>971.6102639779772</v>
      </c>
      <c r="E8" s="5">
        <v>2071.1635408404295</v>
      </c>
      <c r="F8" s="4">
        <v>3166.1709154183845</v>
      </c>
      <c r="G8" s="4">
        <v>15140.31268288693</v>
      </c>
      <c r="H8" s="4">
        <v>18306.483598305313</v>
      </c>
      <c r="I8" s="6">
        <f t="shared" si="0"/>
        <v>22667.59479759434</v>
      </c>
    </row>
    <row r="9" spans="1:9" ht="13.5">
      <c r="A9" s="20">
        <v>5</v>
      </c>
      <c r="B9" s="3">
        <f>CF_nSmooth!B9</f>
        <v>2241854</v>
      </c>
      <c r="C9" s="5">
        <v>2677.082355830874</v>
      </c>
      <c r="D9" s="5">
        <v>737.2192351046978</v>
      </c>
      <c r="E9" s="5">
        <v>2219.513134349875</v>
      </c>
      <c r="F9" s="4">
        <v>3195.1072629425053</v>
      </c>
      <c r="G9" s="4">
        <v>15758.540624807867</v>
      </c>
      <c r="H9" s="4">
        <v>18953.647887750372</v>
      </c>
      <c r="I9" s="6">
        <f t="shared" si="0"/>
        <v>24587.46261303582</v>
      </c>
    </row>
    <row r="10" spans="1:9" ht="13.5">
      <c r="A10" s="20">
        <v>6</v>
      </c>
      <c r="B10" s="3">
        <f>CF_nSmooth!B10</f>
        <v>2214171</v>
      </c>
      <c r="C10" s="5">
        <v>3293.6433873400674</v>
      </c>
      <c r="D10" s="5">
        <v>646.4805052502752</v>
      </c>
      <c r="E10" s="5">
        <v>2383.218848909673</v>
      </c>
      <c r="F10" s="4">
        <v>3244.0147045992953</v>
      </c>
      <c r="G10" s="4">
        <v>16355.211316633351</v>
      </c>
      <c r="H10" s="4">
        <v>19599.226021232647</v>
      </c>
      <c r="I10" s="6">
        <f t="shared" si="0"/>
        <v>25922.568762732662</v>
      </c>
    </row>
    <row r="11" spans="1:9" ht="13.5">
      <c r="A11" s="20">
        <v>7</v>
      </c>
      <c r="B11" s="3">
        <f>CF_nSmooth!B11</f>
        <v>2214585</v>
      </c>
      <c r="C11" s="5">
        <v>5418.274781262963</v>
      </c>
      <c r="D11" s="5">
        <v>563.814255275714</v>
      </c>
      <c r="E11" s="5">
        <v>2551.146205340992</v>
      </c>
      <c r="F11" s="4">
        <v>3136.592006668129</v>
      </c>
      <c r="G11" s="4">
        <v>17065.776346392748</v>
      </c>
      <c r="H11" s="4">
        <v>20202.368353060876</v>
      </c>
      <c r="I11" s="6">
        <f t="shared" si="0"/>
        <v>28735.603594940545</v>
      </c>
    </row>
    <row r="12" spans="1:9" ht="13.5">
      <c r="A12" s="20">
        <v>8</v>
      </c>
      <c r="B12" s="3">
        <f>CF_nSmooth!B12</f>
        <v>2216734</v>
      </c>
      <c r="C12" s="5">
        <v>1700.0138871794206</v>
      </c>
      <c r="D12" s="5">
        <v>471.53478780304005</v>
      </c>
      <c r="E12" s="5">
        <v>2712.433663651787</v>
      </c>
      <c r="F12" s="4">
        <v>3185.039970585096</v>
      </c>
      <c r="G12" s="4">
        <v>17875.57123975345</v>
      </c>
      <c r="H12" s="4">
        <v>21060.611210338546</v>
      </c>
      <c r="I12" s="6">
        <f t="shared" si="0"/>
        <v>25944.593548972793</v>
      </c>
    </row>
    <row r="13" spans="1:9" ht="13.5">
      <c r="A13" s="20">
        <v>9</v>
      </c>
      <c r="B13" s="3">
        <f>CF_nSmooth!B13</f>
        <v>2214261</v>
      </c>
      <c r="C13" s="5">
        <v>1598.7515603276763</v>
      </c>
      <c r="D13" s="5">
        <v>350.29347528848876</v>
      </c>
      <c r="E13" s="5">
        <v>2889.981399941681</v>
      </c>
      <c r="F13" s="4">
        <v>3222.67082411658</v>
      </c>
      <c r="G13" s="4">
        <v>18775.199674920885</v>
      </c>
      <c r="H13" s="4">
        <v>21997.870499037464</v>
      </c>
      <c r="I13" s="6">
        <f t="shared" si="0"/>
        <v>26836.896934595312</v>
      </c>
    </row>
    <row r="14" spans="1:9" ht="13.5">
      <c r="A14" s="20">
        <v>10</v>
      </c>
      <c r="B14" s="3">
        <f>CF_nSmooth!B14</f>
        <v>2213685</v>
      </c>
      <c r="C14" s="5">
        <v>1371.795482277893</v>
      </c>
      <c r="D14" s="5">
        <v>315.65193373994424</v>
      </c>
      <c r="E14" s="5">
        <v>3089.429516401888</v>
      </c>
      <c r="F14" s="4">
        <v>3296.352213953256</v>
      </c>
      <c r="G14" s="4">
        <v>19956.79601734163</v>
      </c>
      <c r="H14" s="4">
        <v>23253.148231294887</v>
      </c>
      <c r="I14" s="6">
        <f t="shared" si="0"/>
        <v>28030.02516371461</v>
      </c>
    </row>
    <row r="15" spans="1:9" ht="13.5">
      <c r="A15" s="20">
        <v>11</v>
      </c>
      <c r="B15" s="3">
        <f>CF_nSmooth!B15</f>
        <v>2212361</v>
      </c>
      <c r="C15" s="5">
        <v>1840.2562658112076</v>
      </c>
      <c r="D15" s="5">
        <v>290.3738833632274</v>
      </c>
      <c r="E15" s="5">
        <v>3295.5128338525237</v>
      </c>
      <c r="F15" s="4">
        <v>3457.864579574868</v>
      </c>
      <c r="G15" s="4">
        <v>20937.69827982807</v>
      </c>
      <c r="H15" s="4">
        <v>24395.562859402937</v>
      </c>
      <c r="I15" s="6">
        <f t="shared" si="0"/>
        <v>29821.705842429896</v>
      </c>
    </row>
    <row r="16" spans="1:9" ht="13.5">
      <c r="A16" s="20">
        <v>12</v>
      </c>
      <c r="B16" s="3">
        <f>CF_nSmooth!B16</f>
        <v>2205925</v>
      </c>
      <c r="C16" s="5">
        <v>3866.563242641785</v>
      </c>
      <c r="D16" s="5">
        <v>255.21609843907714</v>
      </c>
      <c r="E16" s="5">
        <v>3525.8638177277835</v>
      </c>
      <c r="F16" s="4">
        <v>3573.7441559039567</v>
      </c>
      <c r="G16" s="4">
        <v>22093.00979722117</v>
      </c>
      <c r="H16" s="4">
        <v>25666.753953125128</v>
      </c>
      <c r="I16" s="6">
        <f t="shared" si="0"/>
        <v>33314.39711193377</v>
      </c>
    </row>
    <row r="17" spans="1:9" ht="13.5">
      <c r="A17" s="20">
        <v>13</v>
      </c>
      <c r="B17" s="3">
        <f>CF_nSmooth!B17</f>
        <v>2190028</v>
      </c>
      <c r="C17" s="5">
        <v>2232.5656544892254</v>
      </c>
      <c r="D17" s="5">
        <v>240.66003929184106</v>
      </c>
      <c r="E17" s="5">
        <v>3769.1274612582897</v>
      </c>
      <c r="F17" s="4">
        <v>3525.1483530324213</v>
      </c>
      <c r="G17" s="4">
        <v>23163.882361533026</v>
      </c>
      <c r="H17" s="4">
        <v>26689.030714565448</v>
      </c>
      <c r="I17" s="6">
        <f t="shared" si="0"/>
        <v>32931.383869604804</v>
      </c>
    </row>
    <row r="18" spans="1:9" ht="13.5">
      <c r="A18" s="20">
        <v>14</v>
      </c>
      <c r="B18" s="3">
        <f>CF_nSmooth!B18</f>
        <v>2164716</v>
      </c>
      <c r="C18" s="5">
        <v>3322.551875557539</v>
      </c>
      <c r="D18" s="5">
        <v>233.34434447323082</v>
      </c>
      <c r="E18" s="5">
        <v>4043.261873971851</v>
      </c>
      <c r="F18" s="4">
        <v>3886.246247978363</v>
      </c>
      <c r="G18" s="4">
        <v>24719.633700275295</v>
      </c>
      <c r="H18" s="4">
        <v>28605.87994825366</v>
      </c>
      <c r="I18" s="6">
        <f t="shared" si="0"/>
        <v>36205.03804225628</v>
      </c>
    </row>
    <row r="19" spans="1:9" ht="13.5">
      <c r="A19" s="20">
        <v>15</v>
      </c>
      <c r="B19" s="3">
        <f>CF_nSmooth!B19</f>
        <v>2137264</v>
      </c>
      <c r="C19" s="5">
        <v>2959.416607945225</v>
      </c>
      <c r="D19" s="5">
        <v>239.17925910735156</v>
      </c>
      <c r="E19" s="5">
        <v>4355.774819496741</v>
      </c>
      <c r="F19" s="4">
        <v>4152.83610040422</v>
      </c>
      <c r="G19" s="4">
        <v>26212.385435058954</v>
      </c>
      <c r="H19" s="4">
        <v>30365.221535463173</v>
      </c>
      <c r="I19" s="6">
        <f t="shared" si="0"/>
        <v>37919.59222201249</v>
      </c>
    </row>
    <row r="20" spans="1:9" ht="13.5">
      <c r="A20" s="20">
        <v>16</v>
      </c>
      <c r="B20" s="3">
        <f>CF_nSmooth!B20</f>
        <v>2108597</v>
      </c>
      <c r="C20" s="5">
        <v>3029.312558384395</v>
      </c>
      <c r="D20" s="5">
        <v>247.54213553465766</v>
      </c>
      <c r="E20" s="5">
        <v>4731.187576654321</v>
      </c>
      <c r="F20" s="4">
        <v>4488.539918002072</v>
      </c>
      <c r="G20" s="4">
        <v>27830.750242536596</v>
      </c>
      <c r="H20" s="4">
        <v>32319.29016053867</v>
      </c>
      <c r="I20" s="6">
        <f t="shared" si="0"/>
        <v>40327.33243111204</v>
      </c>
    </row>
    <row r="21" spans="1:9" ht="13.5">
      <c r="A21" s="20">
        <v>17</v>
      </c>
      <c r="B21" s="3">
        <f>CF_nSmooth!B21</f>
        <v>2074149</v>
      </c>
      <c r="C21" s="5">
        <v>2773.7821247746588</v>
      </c>
      <c r="D21" s="5">
        <v>273.07617045994107</v>
      </c>
      <c r="E21" s="5">
        <v>5126.449689892993</v>
      </c>
      <c r="F21" s="4">
        <v>4866.843959420386</v>
      </c>
      <c r="G21" s="4">
        <v>29357.01826394085</v>
      </c>
      <c r="H21" s="4">
        <v>34223.86222336123</v>
      </c>
      <c r="I21" s="6">
        <f t="shared" si="0"/>
        <v>42397.17020848883</v>
      </c>
    </row>
    <row r="22" spans="1:9" ht="13.5">
      <c r="A22" s="20">
        <v>18</v>
      </c>
      <c r="B22" s="3">
        <f>CF_nSmooth!B22</f>
        <v>2035321</v>
      </c>
      <c r="C22" s="5">
        <v>2611.9155067291163</v>
      </c>
      <c r="D22" s="5">
        <v>295.6929638259158</v>
      </c>
      <c r="E22" s="5">
        <v>5546.105529844911</v>
      </c>
      <c r="F22" s="4">
        <v>5291.169958038451</v>
      </c>
      <c r="G22" s="4">
        <v>30813.483511116854</v>
      </c>
      <c r="H22" s="4">
        <v>36104.6534691553</v>
      </c>
      <c r="I22" s="6">
        <f t="shared" si="0"/>
        <v>44558.36746955525</v>
      </c>
    </row>
    <row r="23" spans="1:9" ht="13.5">
      <c r="A23" s="20">
        <v>19</v>
      </c>
      <c r="B23" s="3">
        <f>CF_nSmooth!B23</f>
        <v>1998426</v>
      </c>
      <c r="C23" s="5">
        <v>2534.7366147344987</v>
      </c>
      <c r="D23" s="5">
        <v>308.577097329972</v>
      </c>
      <c r="E23" s="5">
        <v>5933.459890525013</v>
      </c>
      <c r="F23" s="4">
        <v>5879.864484306561</v>
      </c>
      <c r="G23" s="4">
        <v>32651.57097127905</v>
      </c>
      <c r="H23" s="4">
        <v>38531.43545558561</v>
      </c>
      <c r="I23" s="6">
        <f t="shared" si="0"/>
        <v>47308.2090581751</v>
      </c>
    </row>
    <row r="24" spans="1:9" ht="13.5">
      <c r="A24" s="20">
        <v>20</v>
      </c>
      <c r="B24" s="3">
        <f>CF_nSmooth!B24</f>
        <v>1964510</v>
      </c>
      <c r="C24" s="5">
        <v>3316.522846541577</v>
      </c>
      <c r="D24" s="5">
        <v>343.79665694807085</v>
      </c>
      <c r="E24" s="5">
        <v>6191.686466581723</v>
      </c>
      <c r="F24" s="4">
        <v>6696.019474724436</v>
      </c>
      <c r="G24" s="4">
        <v>34360.24179044215</v>
      </c>
      <c r="H24" s="4">
        <v>41056.26126516659</v>
      </c>
      <c r="I24" s="6">
        <f t="shared" si="0"/>
        <v>50908.26723523796</v>
      </c>
    </row>
    <row r="25" spans="1:9" ht="13.5">
      <c r="A25" s="20">
        <v>21</v>
      </c>
      <c r="B25" s="3">
        <f>CF_nSmooth!B25</f>
        <v>1930091</v>
      </c>
      <c r="C25" s="5">
        <v>3208.565055506409</v>
      </c>
      <c r="D25" s="5">
        <v>409.26478250740496</v>
      </c>
      <c r="E25" s="5">
        <v>6329.662101739402</v>
      </c>
      <c r="F25" s="4">
        <v>7121.773115581814</v>
      </c>
      <c r="G25" s="4">
        <v>35654.491978660495</v>
      </c>
      <c r="H25" s="4">
        <v>42776.265094242306</v>
      </c>
      <c r="I25" s="6">
        <f t="shared" si="0"/>
        <v>52723.75703399551</v>
      </c>
    </row>
    <row r="26" spans="1:9" ht="13.5">
      <c r="A26" s="20">
        <v>22</v>
      </c>
      <c r="B26" s="3">
        <f>CF_nSmooth!B26</f>
        <v>1895608</v>
      </c>
      <c r="C26" s="5">
        <v>1966.3317335037534</v>
      </c>
      <c r="D26" s="5">
        <v>463.94968587972767</v>
      </c>
      <c r="E26" s="5">
        <v>6354.326145878202</v>
      </c>
      <c r="F26" s="4">
        <v>7608.4897108665455</v>
      </c>
      <c r="G26" s="4">
        <v>36733.21085101941</v>
      </c>
      <c r="H26" s="4">
        <v>44341.700561885955</v>
      </c>
      <c r="I26" s="6">
        <f t="shared" si="0"/>
        <v>53126.30812714763</v>
      </c>
    </row>
    <row r="27" spans="1:9" ht="13.5">
      <c r="A27" s="20">
        <v>23</v>
      </c>
      <c r="B27" s="3">
        <f>CF_nSmooth!B27</f>
        <v>1861146</v>
      </c>
      <c r="C27" s="5">
        <v>2288.1911599262603</v>
      </c>
      <c r="D27" s="5">
        <v>507.33909846964593</v>
      </c>
      <c r="E27" s="5">
        <v>6239.555010830803</v>
      </c>
      <c r="F27" s="4">
        <v>8159.374525867863</v>
      </c>
      <c r="G27" s="4">
        <v>37912.24685485782</v>
      </c>
      <c r="H27" s="4">
        <v>46071.62138072568</v>
      </c>
      <c r="I27" s="6">
        <f t="shared" si="0"/>
        <v>55106.706649952386</v>
      </c>
    </row>
    <row r="28" spans="1:9" ht="13.5">
      <c r="A28" s="20">
        <v>24</v>
      </c>
      <c r="B28" s="3">
        <f>CF_nSmooth!B28</f>
        <v>1829312</v>
      </c>
      <c r="C28" s="5">
        <v>1031.3663327466386</v>
      </c>
      <c r="D28" s="5">
        <v>545.2557192340536</v>
      </c>
      <c r="E28" s="5">
        <v>6092.212792781317</v>
      </c>
      <c r="F28" s="4">
        <v>8585.83267327987</v>
      </c>
      <c r="G28" s="4">
        <v>38866.5546884657</v>
      </c>
      <c r="H28" s="4">
        <v>47452.38736174557</v>
      </c>
      <c r="I28" s="6">
        <f t="shared" si="0"/>
        <v>55121.222206507584</v>
      </c>
    </row>
    <row r="29" spans="1:9" ht="13.5">
      <c r="A29" s="20">
        <v>25</v>
      </c>
      <c r="B29" s="3">
        <f>CF_nSmooth!B29</f>
        <v>1802448</v>
      </c>
      <c r="C29" s="5">
        <v>1194.7558950253976</v>
      </c>
      <c r="D29" s="5">
        <v>575.8522736441428</v>
      </c>
      <c r="E29" s="5">
        <v>5981.715530944329</v>
      </c>
      <c r="F29" s="4">
        <v>8929.982819020086</v>
      </c>
      <c r="G29" s="4">
        <v>39548.78448965991</v>
      </c>
      <c r="H29" s="4">
        <v>48478.76730868</v>
      </c>
      <c r="I29" s="6">
        <f t="shared" si="0"/>
        <v>56231.091008293864</v>
      </c>
    </row>
    <row r="30" spans="1:9" ht="13.5">
      <c r="A30" s="20">
        <v>26</v>
      </c>
      <c r="B30" s="3">
        <f>CF_nSmooth!B30</f>
        <v>1780932</v>
      </c>
      <c r="C30" s="5">
        <v>1065.9637039805164</v>
      </c>
      <c r="D30" s="5">
        <v>774.3165716403712</v>
      </c>
      <c r="E30" s="5">
        <v>5907.2239220144675</v>
      </c>
      <c r="F30" s="4">
        <v>9576.543892358968</v>
      </c>
      <c r="G30" s="4">
        <v>40518.29305096769</v>
      </c>
      <c r="H30" s="4">
        <v>50094.836943326656</v>
      </c>
      <c r="I30" s="6">
        <f t="shared" si="0"/>
        <v>57842.34114096202</v>
      </c>
    </row>
    <row r="31" spans="1:9" ht="13.5">
      <c r="A31" s="20">
        <v>27</v>
      </c>
      <c r="B31" s="3">
        <f>CF_nSmooth!B31</f>
        <v>1763709</v>
      </c>
      <c r="C31" s="5">
        <v>391.80818969173845</v>
      </c>
      <c r="D31" s="5">
        <v>929.0208111155737</v>
      </c>
      <c r="E31" s="5">
        <v>5866.876044869274</v>
      </c>
      <c r="F31" s="4">
        <v>10003.612086429648</v>
      </c>
      <c r="G31" s="4">
        <v>41276.990802273904</v>
      </c>
      <c r="H31" s="4">
        <v>51280.60288870355</v>
      </c>
      <c r="I31" s="6">
        <f t="shared" si="0"/>
        <v>58468.30793438014</v>
      </c>
    </row>
    <row r="32" spans="1:9" ht="13.5">
      <c r="A32" s="20">
        <v>28</v>
      </c>
      <c r="B32" s="3">
        <f>CF_nSmooth!B32</f>
        <v>1747922</v>
      </c>
      <c r="C32" s="5">
        <v>440.3646193901099</v>
      </c>
      <c r="D32" s="5">
        <v>1117.55383662981</v>
      </c>
      <c r="E32" s="5">
        <v>6002.208469144351</v>
      </c>
      <c r="F32" s="4">
        <v>10097.135742553177</v>
      </c>
      <c r="G32" s="4">
        <v>41740.46681020598</v>
      </c>
      <c r="H32" s="4">
        <v>51837.602552759156</v>
      </c>
      <c r="I32" s="6">
        <f t="shared" si="0"/>
        <v>59397.72947792343</v>
      </c>
    </row>
    <row r="33" spans="1:9" ht="13.5">
      <c r="A33" s="20">
        <v>29</v>
      </c>
      <c r="B33" s="3">
        <f>CF_nSmooth!B33</f>
        <v>1729558</v>
      </c>
      <c r="C33" s="5">
        <v>246.1912689622746</v>
      </c>
      <c r="D33" s="5">
        <v>1259.8917793497237</v>
      </c>
      <c r="E33" s="5">
        <v>6136.090968125755</v>
      </c>
      <c r="F33" s="4">
        <v>10169.077647765305</v>
      </c>
      <c r="G33" s="4">
        <v>42257.84589436254</v>
      </c>
      <c r="H33" s="4">
        <v>52426.92354212784</v>
      </c>
      <c r="I33" s="6">
        <f t="shared" si="0"/>
        <v>60069.0975585656</v>
      </c>
    </row>
    <row r="34" spans="1:9" ht="13.5">
      <c r="A34" s="20">
        <v>30</v>
      </c>
      <c r="B34" s="3">
        <f>CF_nSmooth!B34</f>
        <v>1706864</v>
      </c>
      <c r="C34" s="5">
        <v>210.22756183778895</v>
      </c>
      <c r="D34" s="5">
        <v>1344.6521365567507</v>
      </c>
      <c r="E34" s="5">
        <v>6295.768460641175</v>
      </c>
      <c r="F34" s="4">
        <v>10250.214972139569</v>
      </c>
      <c r="G34" s="4">
        <v>42201.73278897916</v>
      </c>
      <c r="H34" s="4">
        <v>52451.94776111873</v>
      </c>
      <c r="I34" s="6">
        <f t="shared" si="0"/>
        <v>60302.595920154454</v>
      </c>
    </row>
    <row r="35" spans="1:9" ht="13.5">
      <c r="A35" s="20">
        <v>31</v>
      </c>
      <c r="B35" s="3">
        <f>CF_nSmooth!B35</f>
        <v>1679594</v>
      </c>
      <c r="C35" s="5">
        <v>380.5499061507004</v>
      </c>
      <c r="D35" s="5">
        <v>1472.2368425043624</v>
      </c>
      <c r="E35" s="5">
        <v>6499.065537691091</v>
      </c>
      <c r="F35" s="4">
        <v>10194.547643325503</v>
      </c>
      <c r="G35" s="4">
        <v>42234.046200729594</v>
      </c>
      <c r="H35" s="4">
        <v>52428.593844055096</v>
      </c>
      <c r="I35" s="6">
        <f t="shared" si="0"/>
        <v>60780.446130401244</v>
      </c>
    </row>
    <row r="36" spans="1:9" ht="13.5">
      <c r="A36" s="20">
        <v>32</v>
      </c>
      <c r="B36" s="3">
        <f>CF_nSmooth!B36</f>
        <v>1647385</v>
      </c>
      <c r="C36" s="5">
        <v>199.67082615271505</v>
      </c>
      <c r="D36" s="5">
        <v>1620.734845643056</v>
      </c>
      <c r="E36" s="5">
        <v>6699.786130729237</v>
      </c>
      <c r="F36" s="4">
        <v>10402.153815774625</v>
      </c>
      <c r="G36" s="4">
        <v>42395.47033652801</v>
      </c>
      <c r="H36" s="4">
        <v>52797.62415230263</v>
      </c>
      <c r="I36" s="6">
        <f t="shared" si="0"/>
        <v>61317.815954827645</v>
      </c>
    </row>
    <row r="37" spans="1:9" ht="13.5">
      <c r="A37" s="20">
        <v>33</v>
      </c>
      <c r="B37" s="3">
        <f>CF_nSmooth!B37</f>
        <v>1610301</v>
      </c>
      <c r="C37" s="5">
        <v>73.2798671629639</v>
      </c>
      <c r="D37" s="5">
        <v>1754.4491324122255</v>
      </c>
      <c r="E37" s="5">
        <v>6839.053785077884</v>
      </c>
      <c r="F37" s="4">
        <v>10275.817101417224</v>
      </c>
      <c r="G37" s="4">
        <v>42460.62552091103</v>
      </c>
      <c r="H37" s="4">
        <v>52736.44262232826</v>
      </c>
      <c r="I37" s="6">
        <f t="shared" si="0"/>
        <v>61403.225406981335</v>
      </c>
    </row>
    <row r="38" spans="1:9" ht="13.5">
      <c r="A38" s="20">
        <v>34</v>
      </c>
      <c r="B38" s="3">
        <f>CF_nSmooth!B38</f>
        <v>1571155</v>
      </c>
      <c r="C38" s="5">
        <v>120.78189655264177</v>
      </c>
      <c r="D38" s="5">
        <v>1849.8672332775927</v>
      </c>
      <c r="E38" s="5">
        <v>7000.68189135173</v>
      </c>
      <c r="F38" s="4">
        <v>10145.60259696226</v>
      </c>
      <c r="G38" s="4">
        <v>42477.54118037302</v>
      </c>
      <c r="H38" s="4">
        <v>52623.14377733528</v>
      </c>
      <c r="I38" s="6">
        <f t="shared" si="0"/>
        <v>61594.474798517236</v>
      </c>
    </row>
    <row r="39" spans="1:9" ht="13.5">
      <c r="A39" s="20">
        <v>35</v>
      </c>
      <c r="B39" s="3">
        <f>CF_nSmooth!B39</f>
        <v>1534973</v>
      </c>
      <c r="C39" s="5">
        <v>53.3307618258857</v>
      </c>
      <c r="D39" s="5">
        <v>1821.8159967494134</v>
      </c>
      <c r="E39" s="5">
        <v>7204.551199245239</v>
      </c>
      <c r="F39" s="4">
        <v>9911.499983601461</v>
      </c>
      <c r="G39" s="4">
        <v>42711.93079113213</v>
      </c>
      <c r="H39" s="4">
        <v>52623.43077473359</v>
      </c>
      <c r="I39" s="6">
        <f t="shared" si="0"/>
        <v>61703.12873255413</v>
      </c>
    </row>
    <row r="40" spans="1:9" ht="13.5">
      <c r="A40" s="20">
        <v>36</v>
      </c>
      <c r="B40" s="3">
        <f>CF_nSmooth!B40</f>
        <v>1498838</v>
      </c>
      <c r="C40" s="5">
        <v>169.2978538446094</v>
      </c>
      <c r="D40" s="5">
        <v>1847.4046610825042</v>
      </c>
      <c r="E40" s="5">
        <v>7407.8535006068505</v>
      </c>
      <c r="F40" s="4">
        <v>9735.013258166728</v>
      </c>
      <c r="G40" s="4">
        <v>43036.30909825287</v>
      </c>
      <c r="H40" s="4">
        <v>52771.322356419594</v>
      </c>
      <c r="I40" s="6">
        <f t="shared" si="0"/>
        <v>62195.87837195356</v>
      </c>
    </row>
    <row r="41" spans="1:9" ht="13.5">
      <c r="A41" s="20">
        <v>37</v>
      </c>
      <c r="B41" s="3">
        <f>CF_nSmooth!B41</f>
        <v>1459629</v>
      </c>
      <c r="C41" s="5">
        <v>45.84067370975469</v>
      </c>
      <c r="D41" s="5">
        <v>1858.0853177187228</v>
      </c>
      <c r="E41" s="5">
        <v>7634.152672568958</v>
      </c>
      <c r="F41" s="4">
        <v>9034.599469848186</v>
      </c>
      <c r="G41" s="4">
        <v>42734.89703130086</v>
      </c>
      <c r="H41" s="4">
        <v>51769.49650114905</v>
      </c>
      <c r="I41" s="6">
        <f t="shared" si="0"/>
        <v>61307.57516514648</v>
      </c>
    </row>
    <row r="42" spans="1:9" ht="13.5">
      <c r="A42" s="20">
        <v>38</v>
      </c>
      <c r="B42" s="3">
        <f>CF_nSmooth!B42</f>
        <v>1419326</v>
      </c>
      <c r="C42" s="5">
        <v>127.36509425473689</v>
      </c>
      <c r="D42" s="5">
        <v>1875.5415229700939</v>
      </c>
      <c r="E42" s="5">
        <v>7905.282976496056</v>
      </c>
      <c r="F42" s="4">
        <v>8533.369829046029</v>
      </c>
      <c r="G42" s="4">
        <v>42123.629234969376</v>
      </c>
      <c r="H42" s="4">
        <v>50656.99906401541</v>
      </c>
      <c r="I42" s="6">
        <f t="shared" si="0"/>
        <v>60565.1886577363</v>
      </c>
    </row>
    <row r="43" spans="1:9" ht="13.5">
      <c r="A43" s="20">
        <v>39</v>
      </c>
      <c r="B43" s="3">
        <f>CF_nSmooth!B43</f>
        <v>1377345</v>
      </c>
      <c r="C43" s="5">
        <v>0</v>
      </c>
      <c r="D43" s="5">
        <v>1909.6694673015643</v>
      </c>
      <c r="E43" s="5">
        <v>8170.548045525091</v>
      </c>
      <c r="F43" s="4">
        <v>8435.344147778023</v>
      </c>
      <c r="G43" s="4">
        <v>42191.01521592844</v>
      </c>
      <c r="H43" s="4">
        <v>50626.35936370646</v>
      </c>
      <c r="I43" s="6">
        <f t="shared" si="0"/>
        <v>60706.57687653312</v>
      </c>
    </row>
    <row r="44" spans="1:9" ht="13.5">
      <c r="A44" s="20">
        <v>40</v>
      </c>
      <c r="B44" s="3">
        <f>CF_nSmooth!B44</f>
        <v>1333978</v>
      </c>
      <c r="C44" s="5">
        <v>0</v>
      </c>
      <c r="D44" s="5">
        <v>1919.776769015451</v>
      </c>
      <c r="E44" s="5">
        <v>8389.175690519882</v>
      </c>
      <c r="F44" s="4">
        <v>8515.60775046055</v>
      </c>
      <c r="G44" s="4">
        <v>42166.05608919299</v>
      </c>
      <c r="H44" s="4">
        <v>50681.66383965354</v>
      </c>
      <c r="I44" s="6">
        <f t="shared" si="0"/>
        <v>60990.61629918888</v>
      </c>
    </row>
    <row r="45" spans="1:9" ht="13.5">
      <c r="A45" s="20">
        <v>41</v>
      </c>
      <c r="B45" s="3">
        <f>CF_nSmooth!B45</f>
        <v>1290914</v>
      </c>
      <c r="C45" s="5">
        <v>0</v>
      </c>
      <c r="D45" s="5">
        <v>1912.6706710190556</v>
      </c>
      <c r="E45" s="5">
        <v>8602.81392604184</v>
      </c>
      <c r="F45" s="4">
        <v>8406.98538336702</v>
      </c>
      <c r="G45" s="4">
        <v>42676.69586710173</v>
      </c>
      <c r="H45" s="4">
        <v>51083.68125046875</v>
      </c>
      <c r="I45" s="6">
        <f t="shared" si="0"/>
        <v>61599.16584752964</v>
      </c>
    </row>
    <row r="46" spans="1:9" ht="13.5">
      <c r="A46" s="20">
        <v>42</v>
      </c>
      <c r="B46" s="3">
        <f>CF_nSmooth!B46</f>
        <v>1246526</v>
      </c>
      <c r="C46" s="5">
        <v>0</v>
      </c>
      <c r="D46" s="5">
        <v>1949.608370096247</v>
      </c>
      <c r="E46" s="5">
        <v>8801.58866235151</v>
      </c>
      <c r="F46" s="4">
        <v>7968.933801497931</v>
      </c>
      <c r="G46" s="4">
        <v>42542.42076709982</v>
      </c>
      <c r="H46" s="4">
        <v>50511.35456859775</v>
      </c>
      <c r="I46" s="6">
        <f t="shared" si="0"/>
        <v>61262.55160104551</v>
      </c>
    </row>
    <row r="47" spans="1:9" ht="13.5">
      <c r="A47" s="20">
        <v>43</v>
      </c>
      <c r="B47" s="3">
        <f>CF_nSmooth!B47</f>
        <v>1200684</v>
      </c>
      <c r="C47" s="5">
        <v>0</v>
      </c>
      <c r="D47" s="5">
        <v>1961.3901738197872</v>
      </c>
      <c r="E47" s="5">
        <v>8956.853057965345</v>
      </c>
      <c r="F47" s="4">
        <v>7623.444130922494</v>
      </c>
      <c r="G47" s="4">
        <v>42030.031818829244</v>
      </c>
      <c r="H47" s="4">
        <v>49653.47594975174</v>
      </c>
      <c r="I47" s="6">
        <f t="shared" si="0"/>
        <v>60571.71918153687</v>
      </c>
    </row>
    <row r="48" spans="1:9" ht="13.5">
      <c r="A48" s="20">
        <v>44</v>
      </c>
      <c r="B48" s="3">
        <f>CF_nSmooth!B48</f>
        <v>1153938</v>
      </c>
      <c r="C48" s="5">
        <v>0</v>
      </c>
      <c r="D48" s="5">
        <v>1977.9877220966687</v>
      </c>
      <c r="E48" s="5">
        <v>9129.698988869508</v>
      </c>
      <c r="F48" s="4">
        <v>7534.5508018696755</v>
      </c>
      <c r="G48" s="4">
        <v>42361.3902515466</v>
      </c>
      <c r="H48" s="4">
        <v>49895.94105341628</v>
      </c>
      <c r="I48" s="6">
        <f t="shared" si="0"/>
        <v>61003.62776438246</v>
      </c>
    </row>
    <row r="49" spans="1:9" ht="13.5">
      <c r="A49" s="20">
        <v>45</v>
      </c>
      <c r="B49" s="3">
        <f>CF_nSmooth!B49</f>
        <v>1106122</v>
      </c>
      <c r="C49" s="5">
        <v>0</v>
      </c>
      <c r="D49" s="5">
        <v>1974.1767392061047</v>
      </c>
      <c r="E49" s="5">
        <v>9287.794296088998</v>
      </c>
      <c r="F49" s="4">
        <v>7223.586704617052</v>
      </c>
      <c r="G49" s="4">
        <v>41929.43567725475</v>
      </c>
      <c r="H49" s="4">
        <v>49153.0223818718</v>
      </c>
      <c r="I49" s="6">
        <f t="shared" si="0"/>
        <v>60414.9934171669</v>
      </c>
    </row>
    <row r="50" spans="1:9" ht="13.5">
      <c r="A50" s="20">
        <v>46</v>
      </c>
      <c r="B50" s="3">
        <f>CF_nSmooth!B50</f>
        <v>1057510</v>
      </c>
      <c r="C50" s="5">
        <v>0</v>
      </c>
      <c r="D50" s="5">
        <v>2054.4852734370975</v>
      </c>
      <c r="E50" s="5">
        <v>9436.93475740802</v>
      </c>
      <c r="F50" s="4">
        <v>7313.6795402085745</v>
      </c>
      <c r="G50" s="4">
        <v>41847.01301913095</v>
      </c>
      <c r="H50" s="4">
        <v>49160.69255933953</v>
      </c>
      <c r="I50" s="6">
        <f t="shared" si="0"/>
        <v>60652.11259018464</v>
      </c>
    </row>
    <row r="51" spans="1:9" ht="13.5">
      <c r="A51" s="20">
        <v>47</v>
      </c>
      <c r="B51" s="3">
        <f>CF_nSmooth!B51</f>
        <v>1008570</v>
      </c>
      <c r="C51" s="5">
        <v>0</v>
      </c>
      <c r="D51" s="5">
        <v>2126.3772263573787</v>
      </c>
      <c r="E51" s="5">
        <v>9590.083502542135</v>
      </c>
      <c r="F51" s="4">
        <v>7162.495466487988</v>
      </c>
      <c r="G51" s="4">
        <v>41568.700534601856</v>
      </c>
      <c r="H51" s="4">
        <v>48731.19600108985</v>
      </c>
      <c r="I51" s="6">
        <f t="shared" si="0"/>
        <v>60447.65672998936</v>
      </c>
    </row>
    <row r="52" spans="1:9" ht="13.5">
      <c r="A52" s="20">
        <v>48</v>
      </c>
      <c r="B52" s="3">
        <f>CF_nSmooth!B52</f>
        <v>960262</v>
      </c>
      <c r="C52" s="5">
        <v>0</v>
      </c>
      <c r="D52" s="5">
        <v>2145.0839073688458</v>
      </c>
      <c r="E52" s="5">
        <v>9733.705620589193</v>
      </c>
      <c r="F52" s="4">
        <v>7462.374478716367</v>
      </c>
      <c r="G52" s="4">
        <v>41597.97626773205</v>
      </c>
      <c r="H52" s="4">
        <v>49060.350746448414</v>
      </c>
      <c r="I52" s="6">
        <f t="shared" si="0"/>
        <v>60939.140274406454</v>
      </c>
    </row>
    <row r="53" spans="1:9" ht="13.5">
      <c r="A53" s="20">
        <v>49</v>
      </c>
      <c r="B53" s="3">
        <f>CF_nSmooth!B53</f>
        <v>913079</v>
      </c>
      <c r="C53" s="5">
        <v>0</v>
      </c>
      <c r="D53" s="5">
        <v>2341.698299301602</v>
      </c>
      <c r="E53" s="5">
        <v>9851.898714693412</v>
      </c>
      <c r="F53" s="4">
        <v>8118.786888197357</v>
      </c>
      <c r="G53" s="4">
        <v>42223.19343298096</v>
      </c>
      <c r="H53" s="4">
        <v>50341.980321178315</v>
      </c>
      <c r="I53" s="6">
        <f t="shared" si="0"/>
        <v>62535.57733517332</v>
      </c>
    </row>
    <row r="54" spans="1:9" ht="13.5">
      <c r="A54" s="20">
        <v>50</v>
      </c>
      <c r="B54" s="3">
        <f>CF_nSmooth!B54</f>
        <v>866222</v>
      </c>
      <c r="C54" s="5">
        <v>0</v>
      </c>
      <c r="D54" s="5">
        <v>2429.7223731167132</v>
      </c>
      <c r="E54" s="5">
        <v>9987.295892742155</v>
      </c>
      <c r="F54" s="4">
        <v>8388.061931396409</v>
      </c>
      <c r="G54" s="4">
        <v>42180.65403679378</v>
      </c>
      <c r="H54" s="4">
        <v>50568.71596819018</v>
      </c>
      <c r="I54" s="6">
        <f t="shared" si="0"/>
        <v>62985.73423404905</v>
      </c>
    </row>
    <row r="55" spans="1:9" ht="13.5">
      <c r="A55" s="20">
        <v>51</v>
      </c>
      <c r="B55" s="3">
        <f>CF_nSmooth!B55</f>
        <v>821763</v>
      </c>
      <c r="C55" s="5">
        <v>0</v>
      </c>
      <c r="D55" s="5">
        <v>2449.1089893839567</v>
      </c>
      <c r="E55" s="5">
        <v>10124.45902100487</v>
      </c>
      <c r="F55" s="4">
        <v>8015.918509819496</v>
      </c>
      <c r="G55" s="4">
        <v>41935.62307473141</v>
      </c>
      <c r="H55" s="4">
        <v>49951.541584550905</v>
      </c>
      <c r="I55" s="6">
        <f t="shared" si="0"/>
        <v>62525.109594939735</v>
      </c>
    </row>
    <row r="56" spans="1:9" ht="13.5">
      <c r="A56" s="20">
        <v>52</v>
      </c>
      <c r="B56" s="3">
        <f>CF_nSmooth!B56</f>
        <v>781335</v>
      </c>
      <c r="C56" s="5">
        <v>0</v>
      </c>
      <c r="D56" s="5">
        <v>2565.27143334747</v>
      </c>
      <c r="E56" s="5">
        <v>10262.919194028067</v>
      </c>
      <c r="F56" s="4">
        <v>7799.8038579768345</v>
      </c>
      <c r="G56" s="4">
        <v>41489.908565282734</v>
      </c>
      <c r="H56" s="4">
        <v>49289.71242325957</v>
      </c>
      <c r="I56" s="6">
        <f t="shared" si="0"/>
        <v>62117.903050635105</v>
      </c>
    </row>
    <row r="57" spans="1:9" ht="13.5">
      <c r="A57" s="20">
        <v>53</v>
      </c>
      <c r="B57" s="3">
        <f>CF_nSmooth!B57</f>
        <v>744502</v>
      </c>
      <c r="C57" s="5">
        <v>0</v>
      </c>
      <c r="D57" s="5">
        <v>2563.2745285200504</v>
      </c>
      <c r="E57" s="5">
        <v>10420.726276456242</v>
      </c>
      <c r="F57" s="4">
        <v>7959.697692557145</v>
      </c>
      <c r="G57" s="4">
        <v>41517.538669607275</v>
      </c>
      <c r="H57" s="4">
        <v>49477.23636216442</v>
      </c>
      <c r="I57" s="6">
        <f t="shared" si="0"/>
        <v>62461.23716714071</v>
      </c>
    </row>
    <row r="58" spans="1:9" ht="13.5">
      <c r="A58" s="20">
        <v>54</v>
      </c>
      <c r="B58" s="3">
        <f>CF_nSmooth!B58</f>
        <v>710490</v>
      </c>
      <c r="C58" s="5">
        <v>0</v>
      </c>
      <c r="D58" s="5">
        <v>2560.934463410389</v>
      </c>
      <c r="E58" s="5">
        <v>10587.146030291098</v>
      </c>
      <c r="F58" s="4">
        <v>7749.452637462532</v>
      </c>
      <c r="G58" s="4">
        <v>41365.59727995095</v>
      </c>
      <c r="H58" s="4">
        <v>49115.04991741348</v>
      </c>
      <c r="I58" s="6">
        <f t="shared" si="0"/>
        <v>62263.13041111497</v>
      </c>
    </row>
    <row r="59" spans="1:9" ht="13.5">
      <c r="A59" s="20">
        <v>55</v>
      </c>
      <c r="B59" s="3">
        <f>CF_nSmooth!B59</f>
        <v>677714</v>
      </c>
      <c r="C59" s="5">
        <v>0</v>
      </c>
      <c r="D59" s="5">
        <v>2480.757538403478</v>
      </c>
      <c r="E59" s="5">
        <v>10743.148349628966</v>
      </c>
      <c r="F59" s="4">
        <v>7772.089891103434</v>
      </c>
      <c r="G59" s="4">
        <v>40754.53515769654</v>
      </c>
      <c r="H59" s="4">
        <v>48526.62504879997</v>
      </c>
      <c r="I59" s="6">
        <f t="shared" si="0"/>
        <v>61750.530936832416</v>
      </c>
    </row>
    <row r="60" spans="1:9" ht="13.5">
      <c r="A60" s="20">
        <v>56</v>
      </c>
      <c r="B60" s="3">
        <f>CF_nSmooth!B60</f>
        <v>646321</v>
      </c>
      <c r="C60" s="5">
        <v>0</v>
      </c>
      <c r="D60" s="5">
        <v>2749.797909297681</v>
      </c>
      <c r="E60" s="5">
        <v>10904.792043960644</v>
      </c>
      <c r="F60" s="4">
        <v>7940.696833415691</v>
      </c>
      <c r="G60" s="4">
        <v>41182.54203233966</v>
      </c>
      <c r="H60" s="4">
        <v>49123.23886575535</v>
      </c>
      <c r="I60" s="6">
        <f t="shared" si="0"/>
        <v>62777.82881901368</v>
      </c>
    </row>
    <row r="61" spans="1:9" ht="13.5">
      <c r="A61" s="20">
        <v>57</v>
      </c>
      <c r="B61" s="3">
        <f>CF_nSmooth!B61</f>
        <v>616314</v>
      </c>
      <c r="C61" s="5">
        <v>0</v>
      </c>
      <c r="D61" s="5">
        <v>2837.250046927704</v>
      </c>
      <c r="E61" s="5">
        <v>11065.890135268168</v>
      </c>
      <c r="F61" s="4">
        <v>7508.952538547793</v>
      </c>
      <c r="G61" s="4">
        <v>41036.269881963744</v>
      </c>
      <c r="H61" s="4">
        <v>48545.222420511534</v>
      </c>
      <c r="I61" s="6">
        <f t="shared" si="0"/>
        <v>62448.362602707406</v>
      </c>
    </row>
    <row r="62" spans="1:9" ht="13.5">
      <c r="A62" s="20">
        <v>58</v>
      </c>
      <c r="B62" s="3">
        <f>CF_nSmooth!B62</f>
        <v>587695</v>
      </c>
      <c r="C62" s="5">
        <v>0</v>
      </c>
      <c r="D62" s="5">
        <v>2734.609678765386</v>
      </c>
      <c r="E62" s="5">
        <v>11204.646492373919</v>
      </c>
      <c r="F62" s="4">
        <v>7252.679375368674</v>
      </c>
      <c r="G62" s="4">
        <v>40851.01301917231</v>
      </c>
      <c r="H62" s="4">
        <v>48103.69239454098</v>
      </c>
      <c r="I62" s="6">
        <f t="shared" si="0"/>
        <v>62042.948565680286</v>
      </c>
    </row>
    <row r="63" spans="1:9" ht="13.5">
      <c r="A63" s="20">
        <v>59</v>
      </c>
      <c r="B63" s="3">
        <f>CF_nSmooth!B63</f>
        <v>560433</v>
      </c>
      <c r="C63" s="5">
        <v>0</v>
      </c>
      <c r="D63" s="5">
        <v>2904.2830490234273</v>
      </c>
      <c r="E63" s="5">
        <v>11330.879999565668</v>
      </c>
      <c r="F63" s="4">
        <v>6946.552158404693</v>
      </c>
      <c r="G63" s="4">
        <v>40132.221378331174</v>
      </c>
      <c r="H63" s="4">
        <v>47078.77353673587</v>
      </c>
      <c r="I63" s="6">
        <f t="shared" si="0"/>
        <v>61313.93658532496</v>
      </c>
    </row>
    <row r="64" spans="1:9" ht="13.5">
      <c r="A64" s="20">
        <v>60</v>
      </c>
      <c r="B64" s="3">
        <f>CF_nSmooth!B64</f>
        <v>534372</v>
      </c>
      <c r="C64" s="5">
        <v>0</v>
      </c>
      <c r="D64" s="5">
        <v>3039.708727375988</v>
      </c>
      <c r="E64" s="5">
        <v>11440.782179905897</v>
      </c>
      <c r="F64" s="4">
        <v>6084.40908504061</v>
      </c>
      <c r="G64" s="4">
        <v>39403.7811023656</v>
      </c>
      <c r="H64" s="4">
        <v>45488.19018740622</v>
      </c>
      <c r="I64" s="6">
        <f t="shared" si="0"/>
        <v>59968.6810946881</v>
      </c>
    </row>
    <row r="65" spans="1:9" ht="13.5">
      <c r="A65" s="20">
        <v>61</v>
      </c>
      <c r="B65" s="3">
        <f>CF_nSmooth!B65</f>
        <v>509286</v>
      </c>
      <c r="C65" s="5">
        <v>0</v>
      </c>
      <c r="D65" s="5">
        <v>2848.5338152531185</v>
      </c>
      <c r="E65" s="5">
        <v>11533.638308058637</v>
      </c>
      <c r="F65" s="4">
        <v>5468.920493310154</v>
      </c>
      <c r="G65" s="4">
        <v>38690.99797960928</v>
      </c>
      <c r="H65" s="4">
        <v>44159.91847291944</v>
      </c>
      <c r="I65" s="6">
        <f t="shared" si="0"/>
        <v>58542.090596231195</v>
      </c>
    </row>
    <row r="66" spans="1:9" ht="13.5">
      <c r="A66" s="20">
        <v>62</v>
      </c>
      <c r="B66" s="3">
        <f>CF_nSmooth!B66</f>
        <v>484921</v>
      </c>
      <c r="C66" s="5">
        <v>0</v>
      </c>
      <c r="D66" s="5">
        <v>2759.2162358510027</v>
      </c>
      <c r="E66" s="5">
        <v>11616.095792018577</v>
      </c>
      <c r="F66" s="4">
        <v>5509.939922686642</v>
      </c>
      <c r="G66" s="4">
        <v>38107.44697286514</v>
      </c>
      <c r="H66" s="4">
        <v>43617.38689555178</v>
      </c>
      <c r="I66" s="6">
        <f t="shared" si="0"/>
        <v>57992.69892342136</v>
      </c>
    </row>
    <row r="67" spans="1:9" ht="13.5">
      <c r="A67" s="20">
        <v>63</v>
      </c>
      <c r="B67" s="3">
        <f>CF_nSmooth!B67</f>
        <v>461061</v>
      </c>
      <c r="C67" s="5">
        <v>0</v>
      </c>
      <c r="D67" s="5">
        <v>2650.198725315504</v>
      </c>
      <c r="E67" s="5">
        <v>11690.061535604278</v>
      </c>
      <c r="F67" s="4">
        <v>5381.889036682734</v>
      </c>
      <c r="G67" s="4">
        <v>37814.657069049696</v>
      </c>
      <c r="H67" s="4">
        <v>43196.54610573243</v>
      </c>
      <c r="I67" s="6">
        <f t="shared" si="0"/>
        <v>57536.80636665221</v>
      </c>
    </row>
    <row r="68" spans="1:9" ht="13.5">
      <c r="A68" s="20">
        <v>64</v>
      </c>
      <c r="B68" s="3">
        <f>CF_nSmooth!B68</f>
        <v>437678</v>
      </c>
      <c r="C68" s="5">
        <v>0</v>
      </c>
      <c r="D68" s="5">
        <v>2537.9802476577984</v>
      </c>
      <c r="E68" s="5">
        <v>11775.474445870734</v>
      </c>
      <c r="F68" s="4">
        <v>5236.827231808922</v>
      </c>
      <c r="G68" s="4">
        <v>37417.41390336159</v>
      </c>
      <c r="H68" s="4">
        <v>42654.24113517051</v>
      </c>
      <c r="I68" s="6">
        <f t="shared" si="0"/>
        <v>56967.69582869904</v>
      </c>
    </row>
    <row r="69" spans="1:9" ht="13.5">
      <c r="A69" s="20">
        <v>65</v>
      </c>
      <c r="B69" s="3">
        <f>CF_nSmooth!B69</f>
        <v>414877</v>
      </c>
      <c r="C69" s="5">
        <v>0</v>
      </c>
      <c r="D69" s="5">
        <v>2125.694740936198</v>
      </c>
      <c r="E69" s="5">
        <v>11856.443586533167</v>
      </c>
      <c r="F69" s="4">
        <v>4938.698498845549</v>
      </c>
      <c r="G69" s="4">
        <v>37343.749175722754</v>
      </c>
      <c r="H69" s="4">
        <v>42282.447674568306</v>
      </c>
      <c r="I69" s="6">
        <f aca="true" t="shared" si="1" ref="I69:I94">H69+E69+D69+C69</f>
        <v>56264.58600203767</v>
      </c>
    </row>
    <row r="70" spans="1:9" ht="13.5">
      <c r="A70" s="20">
        <v>66</v>
      </c>
      <c r="B70" s="3">
        <f>CF_nSmooth!B70</f>
        <v>392666</v>
      </c>
      <c r="C70" s="5">
        <v>0</v>
      </c>
      <c r="D70" s="5">
        <v>2169.99538398625</v>
      </c>
      <c r="E70" s="5">
        <v>11940.2551251655</v>
      </c>
      <c r="F70" s="4">
        <v>4508.412490295498</v>
      </c>
      <c r="G70" s="4">
        <v>37062.103013632215</v>
      </c>
      <c r="H70" s="4">
        <v>41570.515503927716</v>
      </c>
      <c r="I70" s="6">
        <f t="shared" si="1"/>
        <v>55680.76601307947</v>
      </c>
    </row>
    <row r="71" spans="1:9" ht="13.5">
      <c r="A71" s="20">
        <v>67</v>
      </c>
      <c r="B71" s="3">
        <f>CF_nSmooth!B71</f>
        <v>370954</v>
      </c>
      <c r="C71" s="5">
        <v>0</v>
      </c>
      <c r="D71" s="5">
        <v>2107.791142311882</v>
      </c>
      <c r="E71" s="5">
        <v>12029.384945161375</v>
      </c>
      <c r="F71" s="4">
        <v>4735.500148639425</v>
      </c>
      <c r="G71" s="4">
        <v>36626.63285446201</v>
      </c>
      <c r="H71" s="4">
        <v>41362.13300310144</v>
      </c>
      <c r="I71" s="6">
        <f t="shared" si="1"/>
        <v>55499.309090574694</v>
      </c>
    </row>
    <row r="72" spans="1:9" ht="13.5">
      <c r="A72" s="20">
        <v>68</v>
      </c>
      <c r="B72" s="3">
        <f>CF_nSmooth!B72</f>
        <v>349724</v>
      </c>
      <c r="C72" s="5">
        <v>0</v>
      </c>
      <c r="D72" s="5">
        <v>1990.4176353954597</v>
      </c>
      <c r="E72" s="5">
        <v>12126.649737731908</v>
      </c>
      <c r="F72" s="4">
        <v>5163.10892353844</v>
      </c>
      <c r="G72" s="4">
        <v>35628.11668980597</v>
      </c>
      <c r="H72" s="4">
        <v>40791.22561334441</v>
      </c>
      <c r="I72" s="6">
        <f t="shared" si="1"/>
        <v>54908.29298647178</v>
      </c>
    </row>
    <row r="73" spans="1:9" ht="13.5">
      <c r="A73" s="20">
        <v>69</v>
      </c>
      <c r="B73" s="3">
        <f>CF_nSmooth!B73</f>
        <v>329065</v>
      </c>
      <c r="C73" s="5">
        <v>0</v>
      </c>
      <c r="D73" s="5">
        <v>2097.250546001013</v>
      </c>
      <c r="E73" s="5">
        <v>12226.509635253253</v>
      </c>
      <c r="F73" s="4">
        <v>5072.681684492702</v>
      </c>
      <c r="G73" s="4">
        <v>34678.75644420158</v>
      </c>
      <c r="H73" s="4">
        <v>39751.43812869428</v>
      </c>
      <c r="I73" s="6">
        <f t="shared" si="1"/>
        <v>54075.19830994855</v>
      </c>
    </row>
    <row r="74" spans="1:9" ht="13.5">
      <c r="A74" s="20">
        <v>70</v>
      </c>
      <c r="B74" s="3">
        <f>CF_nSmooth!B74</f>
        <v>309029</v>
      </c>
      <c r="C74" s="5">
        <v>0</v>
      </c>
      <c r="D74" s="5">
        <v>2423.561343745279</v>
      </c>
      <c r="E74" s="5">
        <v>12333.21882643892</v>
      </c>
      <c r="F74" s="4">
        <v>5009.715279862837</v>
      </c>
      <c r="G74" s="4">
        <v>34771.86463155257</v>
      </c>
      <c r="H74" s="4">
        <v>39781.57991141541</v>
      </c>
      <c r="I74" s="6">
        <f t="shared" si="1"/>
        <v>54538.3600815996</v>
      </c>
    </row>
    <row r="75" spans="1:9" ht="13.5">
      <c r="A75" s="20">
        <v>71</v>
      </c>
      <c r="B75" s="3">
        <f>CF_nSmooth!B75</f>
        <v>289605</v>
      </c>
      <c r="C75" s="5">
        <v>0</v>
      </c>
      <c r="D75" s="5">
        <v>2970.4031342370868</v>
      </c>
      <c r="E75" s="5">
        <v>12438.080347012887</v>
      </c>
      <c r="F75" s="4">
        <v>4985.115312173671</v>
      </c>
      <c r="G75" s="4">
        <v>34514.60320058353</v>
      </c>
      <c r="H75" s="4">
        <v>39499.7185127572</v>
      </c>
      <c r="I75" s="6">
        <f t="shared" si="1"/>
        <v>54908.20199400718</v>
      </c>
    </row>
    <row r="76" spans="1:9" ht="13.5">
      <c r="A76" s="20">
        <v>72</v>
      </c>
      <c r="B76" s="3">
        <f>CF_nSmooth!B76</f>
        <v>270776</v>
      </c>
      <c r="C76" s="5">
        <v>0</v>
      </c>
      <c r="D76" s="5">
        <v>3300.286338487911</v>
      </c>
      <c r="E76" s="5">
        <v>12537.584803526546</v>
      </c>
      <c r="F76" s="4">
        <v>4914.832691191211</v>
      </c>
      <c r="G76" s="4">
        <v>34454.98808696441</v>
      </c>
      <c r="H76" s="4">
        <v>39369.82077815562</v>
      </c>
      <c r="I76" s="6">
        <f t="shared" si="1"/>
        <v>55207.69192017007</v>
      </c>
    </row>
    <row r="77" spans="1:9" ht="13.5">
      <c r="A77" s="20">
        <v>73</v>
      </c>
      <c r="B77" s="3">
        <f>CF_nSmooth!B77</f>
        <v>252541</v>
      </c>
      <c r="C77" s="5">
        <v>0</v>
      </c>
      <c r="D77" s="5">
        <v>3663.26958656668</v>
      </c>
      <c r="E77" s="5">
        <v>12609.11997558529</v>
      </c>
      <c r="F77" s="4">
        <v>4633.079361417026</v>
      </c>
      <c r="G77" s="4">
        <v>34860.73829745753</v>
      </c>
      <c r="H77" s="4">
        <v>39493.817658874555</v>
      </c>
      <c r="I77" s="6">
        <f t="shared" si="1"/>
        <v>55766.207221026525</v>
      </c>
    </row>
    <row r="78" spans="1:9" ht="13.5">
      <c r="A78" s="20">
        <v>74</v>
      </c>
      <c r="B78" s="3">
        <f>CF_nSmooth!B78</f>
        <v>234856</v>
      </c>
      <c r="C78" s="5">
        <v>0</v>
      </c>
      <c r="D78" s="5">
        <v>4202.1553450847305</v>
      </c>
      <c r="E78" s="5">
        <v>12664.16431660294</v>
      </c>
      <c r="F78" s="4">
        <v>4368.916003988951</v>
      </c>
      <c r="G78" s="4">
        <v>34263.998686808074</v>
      </c>
      <c r="H78" s="4">
        <v>38632.91469079703</v>
      </c>
      <c r="I78" s="6">
        <f t="shared" si="1"/>
        <v>55499.234352484695</v>
      </c>
    </row>
    <row r="79" spans="1:9" ht="13.5">
      <c r="A79" s="20">
        <v>75</v>
      </c>
      <c r="B79" s="3">
        <f>CF_nSmooth!B79</f>
        <v>217668</v>
      </c>
      <c r="C79" s="5">
        <v>0</v>
      </c>
      <c r="D79" s="5">
        <v>4169.895409298705</v>
      </c>
      <c r="E79" s="5">
        <v>12697.960967688754</v>
      </c>
      <c r="F79" s="4">
        <v>3947.6603738174845</v>
      </c>
      <c r="G79" s="4">
        <v>33523.141554884365</v>
      </c>
      <c r="H79" s="4">
        <v>37470.80192870185</v>
      </c>
      <c r="I79" s="6">
        <f t="shared" si="1"/>
        <v>54338.65830568931</v>
      </c>
    </row>
    <row r="80" spans="1:9" ht="13.5">
      <c r="A80" s="20">
        <v>76</v>
      </c>
      <c r="B80" s="3">
        <f>CF_nSmooth!B80</f>
        <v>200990</v>
      </c>
      <c r="C80" s="5">
        <v>0</v>
      </c>
      <c r="D80" s="5">
        <v>4096.351365904876</v>
      </c>
      <c r="E80" s="5">
        <v>12679.676782235758</v>
      </c>
      <c r="F80" s="4">
        <v>3963.3929986469266</v>
      </c>
      <c r="G80" s="4">
        <v>33762.38267128231</v>
      </c>
      <c r="H80" s="4">
        <v>37725.77566992924</v>
      </c>
      <c r="I80" s="6">
        <f t="shared" si="1"/>
        <v>54501.80381806987</v>
      </c>
    </row>
    <row r="81" spans="1:9" ht="13.5">
      <c r="A81" s="20">
        <v>77</v>
      </c>
      <c r="B81" s="3">
        <f>CF_nSmooth!B81</f>
        <v>184928</v>
      </c>
      <c r="C81" s="5">
        <v>0</v>
      </c>
      <c r="D81" s="5">
        <v>4105.581681525611</v>
      </c>
      <c r="E81" s="5">
        <v>12622.458328511273</v>
      </c>
      <c r="F81" s="4">
        <v>4031.531998146822</v>
      </c>
      <c r="G81" s="4">
        <v>33005.139898899295</v>
      </c>
      <c r="H81" s="4">
        <v>37036.671897046115</v>
      </c>
      <c r="I81" s="6">
        <f t="shared" si="1"/>
        <v>53764.711907083</v>
      </c>
    </row>
    <row r="82" spans="1:9" ht="13.5">
      <c r="A82" s="20">
        <v>78</v>
      </c>
      <c r="B82" s="3">
        <f>CF_nSmooth!B82</f>
        <v>169576</v>
      </c>
      <c r="C82" s="5">
        <v>0</v>
      </c>
      <c r="D82" s="5">
        <v>3914.1371341107233</v>
      </c>
      <c r="E82" s="5">
        <v>12575.78469201487</v>
      </c>
      <c r="F82" s="4">
        <v>3381.707330967699</v>
      </c>
      <c r="G82" s="4">
        <v>32711.286859603548</v>
      </c>
      <c r="H82" s="4">
        <v>36092.99419057125</v>
      </c>
      <c r="I82" s="6">
        <f t="shared" si="1"/>
        <v>52582.91601669684</v>
      </c>
    </row>
    <row r="83" spans="1:9" ht="13.5">
      <c r="A83" s="20">
        <v>79</v>
      </c>
      <c r="B83" s="3">
        <f>CF_nSmooth!B83</f>
        <v>155204</v>
      </c>
      <c r="C83" s="5">
        <v>0</v>
      </c>
      <c r="D83" s="5">
        <v>4027.4795751347415</v>
      </c>
      <c r="E83" s="5">
        <v>12495.597620389537</v>
      </c>
      <c r="F83" s="4">
        <v>3116.9564032799926</v>
      </c>
      <c r="G83" s="4">
        <v>32819.636811573066</v>
      </c>
      <c r="H83" s="4">
        <v>35936.593214853056</v>
      </c>
      <c r="I83" s="6">
        <f t="shared" si="1"/>
        <v>52459.67041037734</v>
      </c>
    </row>
    <row r="84" spans="1:9" ht="13.5">
      <c r="A84" s="20">
        <v>80</v>
      </c>
      <c r="B84" s="3">
        <f>CF_nSmooth!B84</f>
        <v>141816</v>
      </c>
      <c r="C84" s="5">
        <v>0</v>
      </c>
      <c r="D84" s="5">
        <v>3995.220725412366</v>
      </c>
      <c r="E84" s="5">
        <v>12357.508263327243</v>
      </c>
      <c r="F84" s="4">
        <v>3018.4083696348516</v>
      </c>
      <c r="G84" s="4">
        <v>32876.00555168125</v>
      </c>
      <c r="H84" s="4">
        <v>35894.4139213161</v>
      </c>
      <c r="I84" s="6">
        <f t="shared" si="1"/>
        <v>52247.142910055714</v>
      </c>
    </row>
    <row r="85" spans="1:9" ht="13.5">
      <c r="A85" s="20">
        <v>81</v>
      </c>
      <c r="B85" s="3">
        <f>CF_nSmooth!B85</f>
        <v>129097</v>
      </c>
      <c r="C85" s="5">
        <v>0</v>
      </c>
      <c r="D85" s="5">
        <v>4204.648724836847</v>
      </c>
      <c r="E85" s="5">
        <v>12231.20651042767</v>
      </c>
      <c r="F85" s="4">
        <v>2784.844620696967</v>
      </c>
      <c r="G85" s="4">
        <v>32391.7226875789</v>
      </c>
      <c r="H85" s="4">
        <v>35176.567308275866</v>
      </c>
      <c r="I85" s="6">
        <f t="shared" si="1"/>
        <v>51612.42254354038</v>
      </c>
    </row>
    <row r="86" spans="1:9" ht="13.5">
      <c r="A86" s="20">
        <v>82</v>
      </c>
      <c r="B86" s="3">
        <f>CF_nSmooth!B86</f>
        <v>116132</v>
      </c>
      <c r="C86" s="5">
        <v>0</v>
      </c>
      <c r="D86" s="5">
        <v>4278.507470530494</v>
      </c>
      <c r="E86" s="5">
        <v>11858.787618113232</v>
      </c>
      <c r="F86" s="4">
        <v>2739.7340848343492</v>
      </c>
      <c r="G86" s="4">
        <v>31771.902512280914</v>
      </c>
      <c r="H86" s="4">
        <v>34511.63659711526</v>
      </c>
      <c r="I86" s="6">
        <f t="shared" si="1"/>
        <v>50648.93168575899</v>
      </c>
    </row>
    <row r="87" spans="1:9" ht="13.5">
      <c r="A87" s="20">
        <v>83</v>
      </c>
      <c r="B87" s="3">
        <f>CF_nSmooth!B87</f>
        <v>102939</v>
      </c>
      <c r="C87" s="5">
        <v>0</v>
      </c>
      <c r="D87" s="5">
        <v>3994.768939879597</v>
      </c>
      <c r="E87" s="5">
        <v>11414.078672200156</v>
      </c>
      <c r="F87" s="4">
        <v>2819.081946569492</v>
      </c>
      <c r="G87" s="4">
        <v>31122.433648533675</v>
      </c>
      <c r="H87" s="4">
        <v>33941.51559510317</v>
      </c>
      <c r="I87" s="6">
        <f t="shared" si="1"/>
        <v>49350.36320718293</v>
      </c>
    </row>
    <row r="88" spans="1:9" ht="13.5">
      <c r="A88" s="20">
        <v>84</v>
      </c>
      <c r="B88" s="3">
        <f>CF_nSmooth!B88</f>
        <v>90498</v>
      </c>
      <c r="C88" s="5">
        <v>0</v>
      </c>
      <c r="D88" s="5">
        <v>4203.257389289453</v>
      </c>
      <c r="E88" s="5">
        <v>10913.532671930816</v>
      </c>
      <c r="F88" s="4">
        <v>2871.5489754965815</v>
      </c>
      <c r="G88" s="4">
        <v>30313.939644171853</v>
      </c>
      <c r="H88" s="4">
        <v>33185.48861966843</v>
      </c>
      <c r="I88" s="6">
        <f t="shared" si="1"/>
        <v>48302.278680888696</v>
      </c>
    </row>
    <row r="89" spans="1:9" ht="13.5">
      <c r="A89" s="20">
        <v>85</v>
      </c>
      <c r="B89" s="3">
        <f>CF_nSmooth!B89</f>
        <v>78041</v>
      </c>
      <c r="C89" s="5">
        <v>0</v>
      </c>
      <c r="D89" s="5">
        <v>4275.120605633256</v>
      </c>
      <c r="E89" s="5">
        <v>10602.393031363494</v>
      </c>
      <c r="F89" s="4">
        <v>2870.0218436769374</v>
      </c>
      <c r="G89" s="4">
        <v>30037.304349769587</v>
      </c>
      <c r="H89" s="4">
        <v>32907.326193446526</v>
      </c>
      <c r="I89" s="6">
        <f t="shared" si="1"/>
        <v>47784.83983044328</v>
      </c>
    </row>
    <row r="90" spans="1:9" ht="13.5">
      <c r="A90" s="20">
        <v>86</v>
      </c>
      <c r="B90" s="3">
        <f>CF_nSmooth!B90</f>
        <v>66863</v>
      </c>
      <c r="C90" s="5">
        <v>0</v>
      </c>
      <c r="D90" s="5">
        <v>4245.0409100603565</v>
      </c>
      <c r="E90" s="5">
        <v>10377.167422233279</v>
      </c>
      <c r="F90" s="4">
        <v>2871.3725751447028</v>
      </c>
      <c r="G90" s="4">
        <v>29764.13723336434</v>
      </c>
      <c r="H90" s="4">
        <v>32635.509808509043</v>
      </c>
      <c r="I90" s="6">
        <f t="shared" si="1"/>
        <v>47257.71814080268</v>
      </c>
    </row>
    <row r="91" spans="1:9" ht="13.5">
      <c r="A91" s="20">
        <v>87</v>
      </c>
      <c r="B91" s="3">
        <f>CF_nSmooth!B91</f>
        <v>58393</v>
      </c>
      <c r="C91" s="5">
        <v>0</v>
      </c>
      <c r="D91" s="5">
        <v>4186.363507102911</v>
      </c>
      <c r="E91" s="5">
        <v>10324.342647298357</v>
      </c>
      <c r="F91" s="4">
        <v>2872.723306612469</v>
      </c>
      <c r="G91" s="4">
        <v>29490.970116959095</v>
      </c>
      <c r="H91" s="4">
        <v>32363.693423571563</v>
      </c>
      <c r="I91" s="6">
        <f t="shared" si="1"/>
        <v>46874.399577972836</v>
      </c>
    </row>
    <row r="92" spans="1:9" ht="13.5">
      <c r="A92" s="20">
        <v>88</v>
      </c>
      <c r="B92" s="3">
        <f>CF_nSmooth!B92</f>
        <v>51880</v>
      </c>
      <c r="C92" s="5">
        <v>0</v>
      </c>
      <c r="D92" s="5">
        <v>4127.686104145473</v>
      </c>
      <c r="E92" s="5">
        <v>10468.037045152472</v>
      </c>
      <c r="F92" s="4">
        <v>2874.0740380802345</v>
      </c>
      <c r="G92" s="4">
        <v>29217.803000553842</v>
      </c>
      <c r="H92" s="4">
        <v>32091.877038634077</v>
      </c>
      <c r="I92" s="6">
        <f t="shared" si="1"/>
        <v>46687.600187932025</v>
      </c>
    </row>
    <row r="93" spans="1:9" ht="13.5">
      <c r="A93" s="20">
        <v>89</v>
      </c>
      <c r="B93" s="3">
        <f>CF_nSmooth!B93</f>
        <v>46226</v>
      </c>
      <c r="C93" s="5">
        <v>0</v>
      </c>
      <c r="D93" s="5">
        <v>4069.008701188027</v>
      </c>
      <c r="E93" s="5">
        <v>10595.879553937191</v>
      </c>
      <c r="F93" s="4">
        <v>2875.4247695480003</v>
      </c>
      <c r="G93" s="4">
        <v>28944.635884148593</v>
      </c>
      <c r="H93" s="4">
        <v>31820.060653696593</v>
      </c>
      <c r="I93" s="6">
        <f t="shared" si="1"/>
        <v>46484.94890882181</v>
      </c>
    </row>
    <row r="94" spans="1:9" ht="13.5">
      <c r="A94" s="24" t="s">
        <v>4</v>
      </c>
      <c r="B94" s="3">
        <f>CF_nSmooth!B94</f>
        <v>204754</v>
      </c>
      <c r="C94" s="5">
        <v>0</v>
      </c>
      <c r="D94" s="5">
        <v>4010.331298230589</v>
      </c>
      <c r="E94" s="5">
        <v>10723.722062721914</v>
      </c>
      <c r="F94" s="4">
        <v>2876.7755010157666</v>
      </c>
      <c r="G94" s="4">
        <v>28671.468767743343</v>
      </c>
      <c r="H94" s="4">
        <v>31548.24426875911</v>
      </c>
      <c r="I94" s="6">
        <f t="shared" si="1"/>
        <v>46282.29762971161</v>
      </c>
    </row>
    <row r="95" spans="2:4" ht="13.5">
      <c r="B95" s="3"/>
      <c r="C95" s="6"/>
      <c r="D95" s="6">
        <v>190796.31146666652</v>
      </c>
    </row>
    <row r="96" spans="1:5" ht="13.5">
      <c r="A96" s="2" t="s">
        <v>1</v>
      </c>
      <c r="B96" s="3">
        <v>103001867</v>
      </c>
      <c r="C96" s="5">
        <v>1193.370685066411</v>
      </c>
      <c r="D96" s="5">
        <v>1279.2194053044188</v>
      </c>
      <c r="E96" s="5">
        <v>6128.99102178118</v>
      </c>
    </row>
    <row r="97" ht="13.5">
      <c r="B97" s="3"/>
    </row>
    <row r="99" ht="13.5">
      <c r="B99" s="4"/>
    </row>
  </sheetData>
  <sheetProtection/>
  <mergeCells count="1">
    <mergeCell ref="C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pane xSplit="1" ySplit="2" topLeftCell="B3" activePane="bottomRight" state="frozen"/>
      <selection pane="topLeft" activeCell="D2" sqref="D2"/>
      <selection pane="topRight" activeCell="D2" sqref="D2"/>
      <selection pane="bottomLeft" activeCell="D2" sqref="D2"/>
      <selection pane="bottomRight" activeCell="F4" sqref="F4"/>
    </sheetView>
  </sheetViews>
  <sheetFormatPr defaultColWidth="9.140625" defaultRowHeight="12.75"/>
  <cols>
    <col min="1" max="1" width="6.7109375" style="2" bestFit="1" customWidth="1"/>
    <col min="2" max="2" width="16.00390625" style="2" bestFit="1" customWidth="1"/>
    <col min="3" max="3" width="13.7109375" style="2" bestFit="1" customWidth="1"/>
    <col min="4" max="4" width="14.8515625" style="2" bestFit="1" customWidth="1"/>
    <col min="5" max="5" width="24.28125" style="2" bestFit="1" customWidth="1"/>
    <col min="6" max="6" width="20.7109375" style="2" bestFit="1" customWidth="1"/>
    <col min="7" max="7" width="18.8515625" style="2" customWidth="1"/>
    <col min="8" max="8" width="24.28125" style="2" bestFit="1" customWidth="1"/>
    <col min="9" max="9" width="12.421875" style="2" bestFit="1" customWidth="1"/>
    <col min="10" max="11" width="13.7109375" style="2" bestFit="1" customWidth="1"/>
    <col min="12" max="12" width="24.28125" style="2" bestFit="1" customWidth="1"/>
    <col min="13" max="16384" width="9.140625" style="2" customWidth="1"/>
  </cols>
  <sheetData>
    <row r="1" spans="1:8" s="10" customFormat="1" ht="15.75">
      <c r="A1" s="13"/>
      <c r="B1" s="15"/>
      <c r="C1" s="41" t="s">
        <v>21</v>
      </c>
      <c r="D1" s="41"/>
      <c r="E1" s="41"/>
      <c r="F1" s="41"/>
      <c r="G1" s="15"/>
      <c r="H1" s="15"/>
    </row>
    <row r="2" spans="1:7" s="10" customFormat="1" ht="47.25">
      <c r="A2" s="10" t="s">
        <v>0</v>
      </c>
      <c r="B2" s="11" t="s">
        <v>2</v>
      </c>
      <c r="C2" s="14" t="s">
        <v>15</v>
      </c>
      <c r="D2" s="11" t="s">
        <v>16</v>
      </c>
      <c r="E2" s="12" t="s">
        <v>20</v>
      </c>
      <c r="F2" s="12" t="s">
        <v>1</v>
      </c>
      <c r="G2" s="11"/>
    </row>
    <row r="4" spans="1:8" ht="13.5">
      <c r="A4" s="8">
        <v>0</v>
      </c>
      <c r="B4" s="3">
        <f>CF_nSmooth!B4</f>
        <v>2027944</v>
      </c>
      <c r="C4" s="3">
        <v>0</v>
      </c>
      <c r="D4" s="5">
        <v>752.2702766675138</v>
      </c>
      <c r="E4" s="6">
        <v>3982.649838764573</v>
      </c>
      <c r="F4" s="6">
        <f aca="true" t="shared" si="0" ref="F4:F68">E4+D4+C4</f>
        <v>4734.920115432087</v>
      </c>
      <c r="G4" s="6"/>
      <c r="H4" s="6"/>
    </row>
    <row r="5" spans="1:8" ht="13.5">
      <c r="A5" s="3">
        <v>1</v>
      </c>
      <c r="B5" s="3">
        <f>CF_nSmooth!B5</f>
        <v>2082939</v>
      </c>
      <c r="C5" s="3">
        <v>0</v>
      </c>
      <c r="D5" s="5">
        <v>1467.909664716693</v>
      </c>
      <c r="E5" s="6">
        <v>3982.649838764573</v>
      </c>
      <c r="F5" s="6">
        <f t="shared" si="0"/>
        <v>5450.559503481266</v>
      </c>
      <c r="H5" s="7"/>
    </row>
    <row r="6" spans="1:8" ht="13.5">
      <c r="A6" s="3">
        <v>2</v>
      </c>
      <c r="B6" s="3">
        <f>CF_nSmooth!B6</f>
        <v>2158807</v>
      </c>
      <c r="C6" s="3">
        <v>0</v>
      </c>
      <c r="D6" s="5">
        <v>1388.9348341993211</v>
      </c>
      <c r="E6" s="6">
        <v>3982.649838764573</v>
      </c>
      <c r="F6" s="6">
        <f t="shared" si="0"/>
        <v>5371.584672963894</v>
      </c>
      <c r="H6" s="7"/>
    </row>
    <row r="7" spans="1:8" ht="13.5">
      <c r="A7" s="3">
        <v>3</v>
      </c>
      <c r="B7" s="3">
        <f>CF_nSmooth!B7</f>
        <v>2252937</v>
      </c>
      <c r="C7" s="3">
        <v>0</v>
      </c>
      <c r="D7" s="5">
        <v>1297.4335791358565</v>
      </c>
      <c r="E7" s="6">
        <v>3982.649838764573</v>
      </c>
      <c r="F7" s="6">
        <f t="shared" si="0"/>
        <v>5280.08341790043</v>
      </c>
      <c r="H7" s="7"/>
    </row>
    <row r="8" spans="1:8" ht="13.5">
      <c r="A8" s="3">
        <v>4</v>
      </c>
      <c r="B8" s="3">
        <f>CF_nSmooth!B8</f>
        <v>2285729</v>
      </c>
      <c r="C8" s="3">
        <v>0</v>
      </c>
      <c r="D8" s="5">
        <v>1170.5770961182973</v>
      </c>
      <c r="E8" s="6">
        <v>3982.649838764573</v>
      </c>
      <c r="F8" s="6">
        <f t="shared" si="0"/>
        <v>5153.22693488287</v>
      </c>
      <c r="H8" s="7"/>
    </row>
    <row r="9" spans="1:8" ht="13.5">
      <c r="A9" s="3">
        <v>5</v>
      </c>
      <c r="B9" s="3">
        <f>CF_nSmooth!B9</f>
        <v>2241854</v>
      </c>
      <c r="C9" s="3">
        <v>9983.60309231777</v>
      </c>
      <c r="D9" s="5">
        <v>1013.9913884446808</v>
      </c>
      <c r="E9" s="6">
        <v>3982.649838764573</v>
      </c>
      <c r="F9" s="6">
        <f t="shared" si="0"/>
        <v>14980.244319527024</v>
      </c>
      <c r="H9" s="7"/>
    </row>
    <row r="10" spans="1:8" ht="13.5">
      <c r="A10" s="3">
        <v>6</v>
      </c>
      <c r="B10" s="3">
        <f>CF_nSmooth!B10</f>
        <v>2214171</v>
      </c>
      <c r="C10" s="3">
        <v>10021.025710704407</v>
      </c>
      <c r="D10" s="5">
        <v>880.6708124311182</v>
      </c>
      <c r="E10" s="6">
        <v>3982.649838764573</v>
      </c>
      <c r="F10" s="6">
        <f t="shared" si="0"/>
        <v>14884.346361900098</v>
      </c>
      <c r="H10" s="7"/>
    </row>
    <row r="11" spans="1:8" ht="13.5">
      <c r="A11" s="3">
        <v>7</v>
      </c>
      <c r="B11" s="3">
        <f>CF_nSmooth!B11</f>
        <v>2214585</v>
      </c>
      <c r="C11" s="3">
        <v>10684.045232352808</v>
      </c>
      <c r="D11" s="5">
        <v>773.4336768834324</v>
      </c>
      <c r="E11" s="6">
        <v>3982.649838764573</v>
      </c>
      <c r="F11" s="6">
        <f t="shared" si="0"/>
        <v>15440.128748000814</v>
      </c>
      <c r="H11" s="7"/>
    </row>
    <row r="12" spans="1:8" ht="13.5">
      <c r="A12" s="3">
        <v>8</v>
      </c>
      <c r="B12" s="3">
        <f>CF_nSmooth!B12</f>
        <v>2216734</v>
      </c>
      <c r="C12" s="3">
        <v>10136.870981674625</v>
      </c>
      <c r="D12" s="5">
        <v>692.4041337556303</v>
      </c>
      <c r="E12" s="6">
        <v>3982.649838764573</v>
      </c>
      <c r="F12" s="6">
        <f t="shared" si="0"/>
        <v>14811.924954194828</v>
      </c>
      <c r="H12" s="7"/>
    </row>
    <row r="13" spans="1:8" ht="13.5">
      <c r="A13" s="3">
        <v>9</v>
      </c>
      <c r="B13" s="3">
        <f>CF_nSmooth!B13</f>
        <v>2214261</v>
      </c>
      <c r="C13" s="3">
        <v>10394.301543773605</v>
      </c>
      <c r="D13" s="5">
        <v>635.6918310140076</v>
      </c>
      <c r="E13" s="6">
        <v>3982.649838764573</v>
      </c>
      <c r="F13" s="6">
        <f t="shared" si="0"/>
        <v>15012.643213552186</v>
      </c>
      <c r="H13" s="7"/>
    </row>
    <row r="14" spans="1:8" ht="13.5">
      <c r="A14" s="3">
        <v>10</v>
      </c>
      <c r="B14" s="3">
        <f>CF_nSmooth!B14</f>
        <v>2213685</v>
      </c>
      <c r="C14" s="3">
        <v>10395.695645420636</v>
      </c>
      <c r="D14" s="5">
        <v>605.2641018713354</v>
      </c>
      <c r="E14" s="6">
        <v>3982.649838764573</v>
      </c>
      <c r="F14" s="6">
        <f t="shared" si="0"/>
        <v>14983.609586056544</v>
      </c>
      <c r="H14" s="7"/>
    </row>
    <row r="15" spans="1:8" ht="13.5">
      <c r="A15" s="3">
        <v>11</v>
      </c>
      <c r="B15" s="3">
        <f>CF_nSmooth!B15</f>
        <v>2212361</v>
      </c>
      <c r="C15" s="3">
        <v>10468.341014078955</v>
      </c>
      <c r="D15" s="5">
        <v>593.6427534627439</v>
      </c>
      <c r="E15" s="6">
        <v>3982.649838764573</v>
      </c>
      <c r="F15" s="6">
        <f t="shared" si="0"/>
        <v>15044.633606306272</v>
      </c>
      <c r="H15" s="7"/>
    </row>
    <row r="16" spans="1:8" ht="13.5">
      <c r="A16" s="3">
        <v>12</v>
      </c>
      <c r="B16" s="3">
        <f>CF_nSmooth!B16</f>
        <v>2205925</v>
      </c>
      <c r="C16" s="3">
        <v>9644.373961242725</v>
      </c>
      <c r="D16" s="5">
        <v>603.982761599054</v>
      </c>
      <c r="E16" s="6">
        <v>3982.649838764573</v>
      </c>
      <c r="F16" s="6">
        <f t="shared" si="0"/>
        <v>14231.006561606351</v>
      </c>
      <c r="H16" s="7"/>
    </row>
    <row r="17" spans="1:8" ht="13.5">
      <c r="A17" s="3">
        <v>13</v>
      </c>
      <c r="B17" s="3">
        <f>CF_nSmooth!B17</f>
        <v>2190028</v>
      </c>
      <c r="C17" s="3">
        <v>9208.431310613956</v>
      </c>
      <c r="D17" s="5">
        <v>632.0560543411099</v>
      </c>
      <c r="E17" s="6">
        <v>3982.649838764573</v>
      </c>
      <c r="F17" s="6">
        <f t="shared" si="0"/>
        <v>13823.137203719638</v>
      </c>
      <c r="H17" s="7"/>
    </row>
    <row r="18" spans="1:8" ht="13.5">
      <c r="A18" s="3">
        <v>14</v>
      </c>
      <c r="B18" s="3">
        <f>CF_nSmooth!B18</f>
        <v>2164716</v>
      </c>
      <c r="C18" s="3">
        <v>8851.885754283347</v>
      </c>
      <c r="D18" s="5">
        <v>680.7282993252044</v>
      </c>
      <c r="E18" s="6">
        <v>3982.649838764573</v>
      </c>
      <c r="F18" s="6">
        <f t="shared" si="0"/>
        <v>13515.263892373125</v>
      </c>
      <c r="H18" s="7"/>
    </row>
    <row r="19" spans="1:8" ht="13.5">
      <c r="A19" s="3">
        <v>15</v>
      </c>
      <c r="B19" s="3">
        <f>CF_nSmooth!B19</f>
        <v>2137264</v>
      </c>
      <c r="C19" s="3">
        <v>7675.6315800529965</v>
      </c>
      <c r="D19" s="5">
        <v>749.1845811148862</v>
      </c>
      <c r="E19" s="6">
        <v>3982.649838764573</v>
      </c>
      <c r="F19" s="6">
        <f t="shared" si="0"/>
        <v>12407.465999932456</v>
      </c>
      <c r="H19" s="7"/>
    </row>
    <row r="20" spans="1:8" ht="13.5">
      <c r="A20" s="3">
        <v>16</v>
      </c>
      <c r="B20" s="3">
        <f>CF_nSmooth!B20</f>
        <v>2108597</v>
      </c>
      <c r="C20" s="3">
        <v>6102.408980274943</v>
      </c>
      <c r="D20" s="5">
        <v>835.1792452609163</v>
      </c>
      <c r="E20" s="6">
        <v>3982.649838764573</v>
      </c>
      <c r="F20" s="6">
        <f t="shared" si="0"/>
        <v>10920.238064300433</v>
      </c>
      <c r="H20" s="7"/>
    </row>
    <row r="21" spans="1:8" ht="13.5">
      <c r="A21" s="3">
        <v>17</v>
      </c>
      <c r="B21" s="3">
        <f>CF_nSmooth!B21</f>
        <v>2074149</v>
      </c>
      <c r="C21" s="3">
        <v>5167.3279146509085</v>
      </c>
      <c r="D21" s="5">
        <v>933.8753271562896</v>
      </c>
      <c r="E21" s="6">
        <v>3982.649838764573</v>
      </c>
      <c r="F21" s="6">
        <f t="shared" si="0"/>
        <v>10083.853080571771</v>
      </c>
      <c r="H21" s="7"/>
    </row>
    <row r="22" spans="1:8" ht="13.5">
      <c r="A22" s="3">
        <v>18</v>
      </c>
      <c r="B22" s="3">
        <f>CF_nSmooth!B22</f>
        <v>2035321</v>
      </c>
      <c r="C22" s="3">
        <v>5650.213206372677</v>
      </c>
      <c r="D22" s="5">
        <v>1049.412092089467</v>
      </c>
      <c r="E22" s="6">
        <v>3982.649838764573</v>
      </c>
      <c r="F22" s="6">
        <f t="shared" si="0"/>
        <v>10682.275137226716</v>
      </c>
      <c r="H22" s="7"/>
    </row>
    <row r="23" spans="1:8" ht="13.5">
      <c r="A23" s="3">
        <v>19</v>
      </c>
      <c r="B23" s="3">
        <f>CF_nSmooth!B23</f>
        <v>1998426</v>
      </c>
      <c r="C23" s="3">
        <v>5279.371441998278</v>
      </c>
      <c r="D23" s="5">
        <v>1181.7551327172398</v>
      </c>
      <c r="E23" s="6">
        <v>3982.649838764573</v>
      </c>
      <c r="F23" s="6">
        <f t="shared" si="0"/>
        <v>10443.776413480091</v>
      </c>
      <c r="H23" s="7"/>
    </row>
    <row r="24" spans="1:8" ht="13.5">
      <c r="A24" s="3">
        <v>20</v>
      </c>
      <c r="B24" s="3">
        <f>CF_nSmooth!B24</f>
        <v>1964510</v>
      </c>
      <c r="C24" s="3">
        <v>5547.290020568173</v>
      </c>
      <c r="D24" s="5">
        <v>1327.3300661508047</v>
      </c>
      <c r="E24" s="6">
        <v>3982.649838764573</v>
      </c>
      <c r="F24" s="6">
        <f t="shared" si="0"/>
        <v>10857.26992548355</v>
      </c>
      <c r="H24" s="7"/>
    </row>
    <row r="25" spans="1:8" ht="13.5">
      <c r="A25" s="3">
        <v>21</v>
      </c>
      <c r="B25" s="3">
        <f>CF_nSmooth!B25</f>
        <v>1930091</v>
      </c>
      <c r="C25" s="3">
        <v>5120.089101760456</v>
      </c>
      <c r="D25" s="5">
        <v>1460.804650874256</v>
      </c>
      <c r="E25" s="6">
        <v>3982.649838764573</v>
      </c>
      <c r="F25" s="6">
        <f t="shared" si="0"/>
        <v>10563.543591399284</v>
      </c>
      <c r="H25" s="7"/>
    </row>
    <row r="26" spans="1:8" ht="13.5">
      <c r="A26" s="3">
        <v>22</v>
      </c>
      <c r="B26" s="3">
        <f>CF_nSmooth!B26</f>
        <v>1895608</v>
      </c>
      <c r="C26" s="3">
        <v>3899.736665054052</v>
      </c>
      <c r="D26" s="5">
        <v>1582.192697446121</v>
      </c>
      <c r="E26" s="6">
        <v>3982.649838764573</v>
      </c>
      <c r="F26" s="6">
        <f t="shared" si="0"/>
        <v>9464.579201264745</v>
      </c>
      <c r="H26" s="7"/>
    </row>
    <row r="27" spans="1:8" ht="13.5">
      <c r="A27" s="3">
        <v>23</v>
      </c>
      <c r="B27" s="3">
        <f>CF_nSmooth!B27</f>
        <v>1861146</v>
      </c>
      <c r="C27" s="3">
        <v>2959.2058025926262</v>
      </c>
      <c r="D27" s="5">
        <v>1692.2660932957267</v>
      </c>
      <c r="E27" s="6">
        <v>3982.649838764573</v>
      </c>
      <c r="F27" s="6">
        <f t="shared" si="0"/>
        <v>8634.121734652927</v>
      </c>
      <c r="H27" s="7"/>
    </row>
    <row r="28" spans="1:8" ht="13.5">
      <c r="A28" s="3">
        <v>24</v>
      </c>
      <c r="B28" s="3">
        <f>CF_nSmooth!B28</f>
        <v>1829312</v>
      </c>
      <c r="C28" s="3">
        <v>2193.606519977865</v>
      </c>
      <c r="D28" s="5">
        <v>1789.577792355141</v>
      </c>
      <c r="E28" s="6">
        <v>3982.649838764573</v>
      </c>
      <c r="F28" s="6">
        <f t="shared" si="0"/>
        <v>7965.834151097579</v>
      </c>
      <c r="H28" s="7"/>
    </row>
    <row r="29" spans="1:8" ht="13.5">
      <c r="A29" s="3">
        <v>25</v>
      </c>
      <c r="B29" s="3">
        <f>CF_nSmooth!B29</f>
        <v>1802448</v>
      </c>
      <c r="C29" s="3">
        <v>1297.407161155578</v>
      </c>
      <c r="D29" s="5">
        <v>1877.3295550290582</v>
      </c>
      <c r="E29" s="6">
        <v>3982.649838764573</v>
      </c>
      <c r="F29" s="6">
        <f t="shared" si="0"/>
        <v>7157.386554949209</v>
      </c>
      <c r="H29" s="7"/>
    </row>
    <row r="30" spans="1:8" ht="13.5">
      <c r="A30" s="3">
        <v>26</v>
      </c>
      <c r="B30" s="3">
        <f>CF_nSmooth!B30</f>
        <v>1780932</v>
      </c>
      <c r="C30" s="3">
        <v>923.4847218677229</v>
      </c>
      <c r="D30" s="5">
        <v>1940.7965366310405</v>
      </c>
      <c r="E30" s="6">
        <v>3982.649838764573</v>
      </c>
      <c r="F30" s="6">
        <f t="shared" si="0"/>
        <v>6846.931097263337</v>
      </c>
      <c r="H30" s="7"/>
    </row>
    <row r="31" spans="1:8" ht="13.5">
      <c r="A31" s="3">
        <v>27</v>
      </c>
      <c r="B31" s="3">
        <f>CF_nSmooth!B31</f>
        <v>1763709</v>
      </c>
      <c r="C31" s="3">
        <v>854.8284495457709</v>
      </c>
      <c r="D31" s="5">
        <v>1979.2216505848464</v>
      </c>
      <c r="E31" s="6">
        <v>3982.649838764573</v>
      </c>
      <c r="F31" s="6">
        <f t="shared" si="0"/>
        <v>6816.699938895191</v>
      </c>
      <c r="H31" s="7"/>
    </row>
    <row r="32" spans="1:8" ht="13.5">
      <c r="A32" s="3">
        <v>28</v>
      </c>
      <c r="B32" s="3">
        <f>CF_nSmooth!B32</f>
        <v>1747922</v>
      </c>
      <c r="C32" s="3">
        <v>644.7927768430973</v>
      </c>
      <c r="D32" s="5">
        <v>1989.7805013995385</v>
      </c>
      <c r="E32" s="6">
        <v>3982.649838764573</v>
      </c>
      <c r="F32" s="6">
        <f t="shared" si="0"/>
        <v>6617.223117007209</v>
      </c>
      <c r="H32" s="7"/>
    </row>
    <row r="33" spans="1:8" ht="13.5">
      <c r="A33" s="3">
        <v>29</v>
      </c>
      <c r="B33" s="3">
        <f>CF_nSmooth!B33</f>
        <v>1729558</v>
      </c>
      <c r="C33" s="3">
        <v>372.4350611186981</v>
      </c>
      <c r="D33" s="5">
        <v>1978.3932992764285</v>
      </c>
      <c r="E33" s="6">
        <v>3982.649838764573</v>
      </c>
      <c r="F33" s="6">
        <f t="shared" si="0"/>
        <v>6333.478199159699</v>
      </c>
      <c r="H33" s="7"/>
    </row>
    <row r="34" spans="1:8" ht="13.5">
      <c r="A34" s="3">
        <v>30</v>
      </c>
      <c r="B34" s="3">
        <f>CF_nSmooth!B34</f>
        <v>1706864</v>
      </c>
      <c r="C34" s="3">
        <v>387.9608574679413</v>
      </c>
      <c r="D34" s="5">
        <v>1941.1689681349703</v>
      </c>
      <c r="E34" s="6">
        <v>3982.649838764573</v>
      </c>
      <c r="F34" s="6">
        <f t="shared" si="0"/>
        <v>6311.779664367485</v>
      </c>
      <c r="H34" s="7"/>
    </row>
    <row r="35" spans="1:8" ht="13.5">
      <c r="A35" s="3">
        <v>31</v>
      </c>
      <c r="B35" s="3">
        <f>CF_nSmooth!B35</f>
        <v>1679594</v>
      </c>
      <c r="C35" s="3">
        <v>272.10300571410875</v>
      </c>
      <c r="D35" s="5">
        <v>1905.5630856210755</v>
      </c>
      <c r="E35" s="6">
        <v>3982.649838764573</v>
      </c>
      <c r="F35" s="6">
        <f t="shared" si="0"/>
        <v>6160.315930099758</v>
      </c>
      <c r="H35" s="7"/>
    </row>
    <row r="36" spans="1:8" ht="13.5">
      <c r="A36" s="3">
        <v>32</v>
      </c>
      <c r="B36" s="3">
        <f>CF_nSmooth!B36</f>
        <v>1647385</v>
      </c>
      <c r="C36" s="3">
        <v>332.2149083196395</v>
      </c>
      <c r="D36" s="5">
        <v>1870.1471525280442</v>
      </c>
      <c r="E36" s="6">
        <v>3982.649838764573</v>
      </c>
      <c r="F36" s="6">
        <f t="shared" si="0"/>
        <v>6185.0118996122565</v>
      </c>
      <c r="H36" s="7"/>
    </row>
    <row r="37" spans="1:8" ht="13.5">
      <c r="A37" s="3">
        <v>33</v>
      </c>
      <c r="B37" s="3">
        <f>CF_nSmooth!B37</f>
        <v>1610301</v>
      </c>
      <c r="C37" s="3">
        <v>542.9393273325323</v>
      </c>
      <c r="D37" s="5">
        <v>1835.1165449244104</v>
      </c>
      <c r="E37" s="6">
        <v>3982.649838764573</v>
      </c>
      <c r="F37" s="6">
        <f t="shared" si="0"/>
        <v>6360.7057110215155</v>
      </c>
      <c r="H37" s="7"/>
    </row>
    <row r="38" spans="1:8" ht="13.5">
      <c r="A38" s="3">
        <v>34</v>
      </c>
      <c r="B38" s="3">
        <f>CF_nSmooth!B38</f>
        <v>1571155</v>
      </c>
      <c r="C38" s="3">
        <v>206.70166997481968</v>
      </c>
      <c r="D38" s="5">
        <v>1801.23915704363</v>
      </c>
      <c r="E38" s="6">
        <v>3982.649838764573</v>
      </c>
      <c r="F38" s="6">
        <f t="shared" si="0"/>
        <v>5990.590665783023</v>
      </c>
      <c r="H38" s="7"/>
    </row>
    <row r="39" spans="1:8" ht="13.5">
      <c r="A39" s="3">
        <v>35</v>
      </c>
      <c r="B39" s="3">
        <f>CF_nSmooth!B39</f>
        <v>1534973</v>
      </c>
      <c r="C39" s="3">
        <v>350.12998707211057</v>
      </c>
      <c r="D39" s="5">
        <v>1767.565230564923</v>
      </c>
      <c r="E39" s="6">
        <v>3982.649838764573</v>
      </c>
      <c r="F39" s="6">
        <f t="shared" si="0"/>
        <v>6100.345056401607</v>
      </c>
      <c r="H39" s="7"/>
    </row>
    <row r="40" spans="1:8" ht="13.5">
      <c r="A40" s="3">
        <v>36</v>
      </c>
      <c r="B40" s="3">
        <f>CF_nSmooth!B40</f>
        <v>1498838</v>
      </c>
      <c r="C40" s="3">
        <v>208.95164995327232</v>
      </c>
      <c r="D40" s="5">
        <v>1749.037616103646</v>
      </c>
      <c r="E40" s="6">
        <v>3982.649838764573</v>
      </c>
      <c r="F40" s="6">
        <f t="shared" si="0"/>
        <v>5940.639104821491</v>
      </c>
      <c r="H40" s="7"/>
    </row>
    <row r="41" spans="1:8" ht="13.5">
      <c r="A41" s="3">
        <v>37</v>
      </c>
      <c r="B41" s="3">
        <f>CF_nSmooth!B41</f>
        <v>1459629</v>
      </c>
      <c r="C41" s="3">
        <v>252.7309130807484</v>
      </c>
      <c r="D41" s="5">
        <v>1743.4694497657906</v>
      </c>
      <c r="E41" s="6">
        <v>3982.649838764573</v>
      </c>
      <c r="F41" s="6">
        <f t="shared" si="0"/>
        <v>5978.8502016111115</v>
      </c>
      <c r="H41" s="7"/>
    </row>
    <row r="42" spans="1:8" ht="13.5">
      <c r="A42" s="3">
        <v>38</v>
      </c>
      <c r="B42" s="3">
        <f>CF_nSmooth!B42</f>
        <v>1419326</v>
      </c>
      <c r="C42" s="3">
        <v>280.9919322014009</v>
      </c>
      <c r="D42" s="5">
        <v>1753.2701789396667</v>
      </c>
      <c r="E42" s="6">
        <v>3982.649838764573</v>
      </c>
      <c r="F42" s="6">
        <f t="shared" si="0"/>
        <v>6016.9119499056405</v>
      </c>
      <c r="H42" s="7"/>
    </row>
    <row r="43" spans="1:8" ht="13.5">
      <c r="A43" s="3">
        <v>39</v>
      </c>
      <c r="B43" s="3">
        <f>CF_nSmooth!B43</f>
        <v>1377345</v>
      </c>
      <c r="C43" s="3">
        <v>225.5347800016042</v>
      </c>
      <c r="D43" s="5">
        <v>1777.3500359960476</v>
      </c>
      <c r="E43" s="6">
        <v>3982.649838764573</v>
      </c>
      <c r="F43" s="6">
        <f t="shared" si="0"/>
        <v>5985.534654762225</v>
      </c>
      <c r="H43" s="7"/>
    </row>
    <row r="44" spans="1:8" ht="13.5">
      <c r="A44" s="3">
        <v>40</v>
      </c>
      <c r="B44" s="3">
        <f>CF_nSmooth!B44</f>
        <v>1333978</v>
      </c>
      <c r="C44" s="3">
        <v>195.578461794123</v>
      </c>
      <c r="D44" s="5">
        <v>1815.5288975315032</v>
      </c>
      <c r="E44" s="6">
        <v>3982.649838764573</v>
      </c>
      <c r="F44" s="6">
        <f t="shared" si="0"/>
        <v>5993.7571980901985</v>
      </c>
      <c r="H44" s="7"/>
    </row>
    <row r="45" spans="1:8" ht="13.5">
      <c r="A45" s="3">
        <v>41</v>
      </c>
      <c r="B45" s="3">
        <f>CF_nSmooth!B45</f>
        <v>1290914</v>
      </c>
      <c r="C45" s="3">
        <v>0</v>
      </c>
      <c r="D45" s="5">
        <v>1858.0636393076957</v>
      </c>
      <c r="E45" s="6">
        <v>3982.649838764573</v>
      </c>
      <c r="F45" s="6">
        <f t="shared" si="0"/>
        <v>5840.713478072268</v>
      </c>
      <c r="H45" s="7"/>
    </row>
    <row r="46" spans="1:8" ht="13.5">
      <c r="A46" s="3">
        <v>42</v>
      </c>
      <c r="B46" s="3">
        <f>CF_nSmooth!B46</f>
        <v>1246526</v>
      </c>
      <c r="C46" s="3">
        <v>0</v>
      </c>
      <c r="D46" s="5">
        <v>1905.1045273895545</v>
      </c>
      <c r="E46" s="6">
        <v>3982.649838764573</v>
      </c>
      <c r="F46" s="6">
        <f t="shared" si="0"/>
        <v>5887.754366154128</v>
      </c>
      <c r="H46" s="7"/>
    </row>
    <row r="47" spans="1:8" ht="13.5">
      <c r="A47" s="3">
        <v>43</v>
      </c>
      <c r="B47" s="3">
        <f>CF_nSmooth!B47</f>
        <v>1200684</v>
      </c>
      <c r="C47" s="3">
        <v>0</v>
      </c>
      <c r="D47" s="5">
        <v>1955.5392666189712</v>
      </c>
      <c r="E47" s="6">
        <v>3982.649838764573</v>
      </c>
      <c r="F47" s="6">
        <f t="shared" si="0"/>
        <v>5938.189105383544</v>
      </c>
      <c r="H47" s="7"/>
    </row>
    <row r="48" spans="1:8" ht="13.5">
      <c r="A48" s="3">
        <v>44</v>
      </c>
      <c r="B48" s="3">
        <f>CF_nSmooth!B48</f>
        <v>1153938</v>
      </c>
      <c r="C48" s="3">
        <v>0</v>
      </c>
      <c r="D48" s="5">
        <v>2010.9103180041857</v>
      </c>
      <c r="E48" s="6">
        <v>3982.649838764573</v>
      </c>
      <c r="F48" s="6">
        <f t="shared" si="0"/>
        <v>5993.560156768759</v>
      </c>
      <c r="H48" s="7"/>
    </row>
    <row r="49" spans="1:8" ht="13.5">
      <c r="A49" s="3">
        <v>45</v>
      </c>
      <c r="B49" s="3">
        <f>CF_nSmooth!B49</f>
        <v>1106122</v>
      </c>
      <c r="C49" s="3">
        <v>0</v>
      </c>
      <c r="D49" s="5">
        <v>2070.1745541568816</v>
      </c>
      <c r="E49" s="6">
        <v>3982.649838764573</v>
      </c>
      <c r="F49" s="6">
        <f t="shared" si="0"/>
        <v>6052.824392921455</v>
      </c>
      <c r="H49" s="7"/>
    </row>
    <row r="50" spans="1:8" ht="13.5">
      <c r="A50" s="3">
        <v>46</v>
      </c>
      <c r="B50" s="3">
        <f>CF_nSmooth!B50</f>
        <v>1057510</v>
      </c>
      <c r="C50" s="3">
        <v>0</v>
      </c>
      <c r="D50" s="5">
        <v>2127.391878333858</v>
      </c>
      <c r="E50" s="6">
        <v>3982.649838764573</v>
      </c>
      <c r="F50" s="6">
        <f t="shared" si="0"/>
        <v>6110.041717098431</v>
      </c>
      <c r="H50" s="7"/>
    </row>
    <row r="51" spans="1:8" ht="13.5">
      <c r="A51" s="3">
        <v>47</v>
      </c>
      <c r="B51" s="3">
        <f>CF_nSmooth!B51</f>
        <v>1008570</v>
      </c>
      <c r="C51" s="3">
        <v>0</v>
      </c>
      <c r="D51" s="5">
        <v>2182.4891024489402</v>
      </c>
      <c r="E51" s="6">
        <v>3982.649838764573</v>
      </c>
      <c r="F51" s="6">
        <f t="shared" si="0"/>
        <v>6165.138941213513</v>
      </c>
      <c r="H51" s="7"/>
    </row>
    <row r="52" spans="1:8" ht="13.5">
      <c r="A52" s="3">
        <v>48</v>
      </c>
      <c r="B52" s="3">
        <f>CF_nSmooth!B52</f>
        <v>960262</v>
      </c>
      <c r="C52" s="3">
        <v>0</v>
      </c>
      <c r="D52" s="5">
        <v>2235.950601510926</v>
      </c>
      <c r="E52" s="6">
        <v>3982.649838764573</v>
      </c>
      <c r="F52" s="6">
        <f t="shared" si="0"/>
        <v>6218.600440275499</v>
      </c>
      <c r="H52" s="7"/>
    </row>
    <row r="53" spans="1:8" ht="13.5">
      <c r="A53" s="3">
        <v>49</v>
      </c>
      <c r="B53" s="3">
        <f>CF_nSmooth!B53</f>
        <v>913079</v>
      </c>
      <c r="C53" s="3">
        <v>0</v>
      </c>
      <c r="D53" s="5">
        <v>2287.5996001058775</v>
      </c>
      <c r="E53" s="6">
        <v>3982.649838764573</v>
      </c>
      <c r="F53" s="6">
        <f t="shared" si="0"/>
        <v>6270.249438870451</v>
      </c>
      <c r="H53" s="7"/>
    </row>
    <row r="54" spans="1:8" ht="13.5">
      <c r="A54" s="3">
        <v>50</v>
      </c>
      <c r="B54" s="3">
        <f>CF_nSmooth!B54</f>
        <v>866222</v>
      </c>
      <c r="C54" s="3">
        <v>0</v>
      </c>
      <c r="D54" s="5">
        <v>2337.166698226474</v>
      </c>
      <c r="E54" s="6">
        <v>3982.649838764573</v>
      </c>
      <c r="F54" s="6">
        <f t="shared" si="0"/>
        <v>6319.8165369910475</v>
      </c>
      <c r="H54" s="7"/>
    </row>
    <row r="55" spans="1:8" ht="13.5">
      <c r="A55" s="3">
        <v>51</v>
      </c>
      <c r="B55" s="3">
        <f>CF_nSmooth!B55</f>
        <v>821763</v>
      </c>
      <c r="C55" s="3">
        <v>0</v>
      </c>
      <c r="D55" s="5">
        <v>2394.6063893208843</v>
      </c>
      <c r="E55" s="6">
        <v>3982.649838764573</v>
      </c>
      <c r="F55" s="6">
        <f t="shared" si="0"/>
        <v>6377.256228085457</v>
      </c>
      <c r="H55" s="7"/>
    </row>
    <row r="56" spans="1:8" ht="13.5">
      <c r="A56" s="3">
        <v>52</v>
      </c>
      <c r="B56" s="3">
        <f>CF_nSmooth!B56</f>
        <v>781335</v>
      </c>
      <c r="C56" s="3">
        <v>0</v>
      </c>
      <c r="D56" s="5">
        <v>2465.1337264328986</v>
      </c>
      <c r="E56" s="6">
        <v>3982.649838764573</v>
      </c>
      <c r="F56" s="6">
        <f t="shared" si="0"/>
        <v>6447.783565197471</v>
      </c>
      <c r="H56" s="7"/>
    </row>
    <row r="57" spans="1:8" ht="13.5">
      <c r="A57" s="3">
        <v>53</v>
      </c>
      <c r="B57" s="3">
        <f>CF_nSmooth!B57</f>
        <v>744502</v>
      </c>
      <c r="C57" s="3">
        <v>0</v>
      </c>
      <c r="D57" s="5">
        <v>2539.9687546074524</v>
      </c>
      <c r="E57" s="6">
        <v>3982.649838764573</v>
      </c>
      <c r="F57" s="6">
        <f t="shared" si="0"/>
        <v>6522.618593372025</v>
      </c>
      <c r="H57" s="7"/>
    </row>
    <row r="58" spans="1:8" ht="13.5">
      <c r="A58" s="3">
        <v>54</v>
      </c>
      <c r="B58" s="3">
        <f>CF_nSmooth!B58</f>
        <v>710490</v>
      </c>
      <c r="C58" s="3">
        <v>0</v>
      </c>
      <c r="D58" s="5">
        <v>2627.759511715634</v>
      </c>
      <c r="E58" s="6">
        <v>3982.649838764573</v>
      </c>
      <c r="F58" s="6">
        <f t="shared" si="0"/>
        <v>6610.409350480207</v>
      </c>
      <c r="H58" s="7"/>
    </row>
    <row r="59" spans="1:8" ht="13.5">
      <c r="A59" s="3">
        <v>55</v>
      </c>
      <c r="B59" s="3">
        <f>CF_nSmooth!B59</f>
        <v>677714</v>
      </c>
      <c r="C59" s="3">
        <v>0</v>
      </c>
      <c r="D59" s="5">
        <v>2723.6792638535544</v>
      </c>
      <c r="E59" s="6">
        <v>3982.649838764573</v>
      </c>
      <c r="F59" s="6">
        <f t="shared" si="0"/>
        <v>6706.329102618127</v>
      </c>
      <c r="H59" s="7"/>
    </row>
    <row r="60" spans="1:8" ht="13.5">
      <c r="A60" s="3">
        <v>56</v>
      </c>
      <c r="B60" s="3">
        <f>CF_nSmooth!B60</f>
        <v>646321</v>
      </c>
      <c r="C60" s="3">
        <v>0</v>
      </c>
      <c r="D60" s="5">
        <v>2814.4137074682326</v>
      </c>
      <c r="E60" s="6">
        <v>3982.649838764573</v>
      </c>
      <c r="F60" s="6">
        <f t="shared" si="0"/>
        <v>6797.0635462328055</v>
      </c>
      <c r="H60" s="7"/>
    </row>
    <row r="61" spans="1:8" ht="13.5">
      <c r="A61" s="3">
        <v>57</v>
      </c>
      <c r="B61" s="3">
        <f>CF_nSmooth!B61</f>
        <v>616314</v>
      </c>
      <c r="C61" s="3">
        <v>0</v>
      </c>
      <c r="D61" s="5">
        <v>2898.275901872989</v>
      </c>
      <c r="E61" s="6">
        <v>3982.649838764573</v>
      </c>
      <c r="F61" s="6">
        <f t="shared" si="0"/>
        <v>6880.925740637562</v>
      </c>
      <c r="H61" s="7"/>
    </row>
    <row r="62" spans="1:8" ht="13.5">
      <c r="A62" s="3">
        <v>58</v>
      </c>
      <c r="B62" s="3">
        <f>CF_nSmooth!B62</f>
        <v>587695</v>
      </c>
      <c r="C62" s="3">
        <v>0</v>
      </c>
      <c r="D62" s="5">
        <v>2973.9125102425437</v>
      </c>
      <c r="E62" s="6">
        <v>3982.649838764573</v>
      </c>
      <c r="F62" s="6">
        <f t="shared" si="0"/>
        <v>6956.562349007117</v>
      </c>
      <c r="H62" s="7"/>
    </row>
    <row r="63" spans="1:8" ht="13.5">
      <c r="A63" s="3">
        <v>59</v>
      </c>
      <c r="B63" s="3">
        <f>CF_nSmooth!B63</f>
        <v>560433</v>
      </c>
      <c r="C63" s="3">
        <v>0</v>
      </c>
      <c r="D63" s="5">
        <v>3046.8442758911287</v>
      </c>
      <c r="E63" s="6">
        <v>3982.649838764573</v>
      </c>
      <c r="F63" s="6">
        <f t="shared" si="0"/>
        <v>7029.494114655701</v>
      </c>
      <c r="H63" s="7"/>
    </row>
    <row r="64" spans="1:8" ht="13.5">
      <c r="A64" s="3">
        <v>60</v>
      </c>
      <c r="B64" s="3">
        <f>CF_nSmooth!B64</f>
        <v>534372</v>
      </c>
      <c r="C64" s="3">
        <v>0</v>
      </c>
      <c r="D64" s="5">
        <v>3111.6959293819596</v>
      </c>
      <c r="E64" s="6">
        <v>3982.649838764573</v>
      </c>
      <c r="F64" s="6">
        <f t="shared" si="0"/>
        <v>7094.3457681465325</v>
      </c>
      <c r="H64" s="7"/>
    </row>
    <row r="65" spans="1:8" ht="13.5">
      <c r="A65" s="3">
        <v>61</v>
      </c>
      <c r="B65" s="3">
        <f>CF_nSmooth!B65</f>
        <v>509286</v>
      </c>
      <c r="C65" s="3">
        <v>0</v>
      </c>
      <c r="D65" s="5">
        <v>3182.0360764894667</v>
      </c>
      <c r="E65" s="6">
        <v>3982.649838764573</v>
      </c>
      <c r="F65" s="6">
        <f t="shared" si="0"/>
        <v>7164.68591525404</v>
      </c>
      <c r="H65" s="7"/>
    </row>
    <row r="66" spans="1:8" ht="13.5">
      <c r="A66" s="3">
        <v>62</v>
      </c>
      <c r="B66" s="3">
        <f>CF_nSmooth!B66</f>
        <v>484921</v>
      </c>
      <c r="C66" s="3">
        <v>0</v>
      </c>
      <c r="D66" s="5">
        <v>3262.872139520708</v>
      </c>
      <c r="E66" s="6">
        <v>3982.649838764573</v>
      </c>
      <c r="F66" s="6">
        <f t="shared" si="0"/>
        <v>7245.521978285281</v>
      </c>
      <c r="H66" s="7"/>
    </row>
    <row r="67" spans="1:8" ht="13.5">
      <c r="A67" s="3">
        <v>63</v>
      </c>
      <c r="B67" s="3">
        <f>CF_nSmooth!B67</f>
        <v>461061</v>
      </c>
      <c r="C67" s="3">
        <v>0</v>
      </c>
      <c r="D67" s="5">
        <v>3346.239314795837</v>
      </c>
      <c r="E67" s="6">
        <v>3982.649838764573</v>
      </c>
      <c r="F67" s="6">
        <f t="shared" si="0"/>
        <v>7328.88915356041</v>
      </c>
      <c r="H67" s="7"/>
    </row>
    <row r="68" spans="1:8" ht="13.5">
      <c r="A68" s="3">
        <v>64</v>
      </c>
      <c r="B68" s="3">
        <f>CF_nSmooth!B68</f>
        <v>437678</v>
      </c>
      <c r="C68" s="3">
        <v>0</v>
      </c>
      <c r="D68" s="5">
        <v>3443.283959512399</v>
      </c>
      <c r="E68" s="6">
        <v>3982.649838764573</v>
      </c>
      <c r="F68" s="6">
        <f t="shared" si="0"/>
        <v>7425.933798276972</v>
      </c>
      <c r="H68" s="7"/>
    </row>
    <row r="69" spans="1:8" ht="13.5">
      <c r="A69" s="3">
        <v>65</v>
      </c>
      <c r="B69" s="3">
        <f>CF_nSmooth!B69</f>
        <v>414877</v>
      </c>
      <c r="C69" s="3">
        <v>0</v>
      </c>
      <c r="D69" s="5">
        <v>3550.236367225588</v>
      </c>
      <c r="E69" s="6">
        <v>3982.649838764573</v>
      </c>
      <c r="F69" s="6">
        <f aca="true" t="shared" si="1" ref="F69:F94">E69+D69+C69</f>
        <v>7532.88620599016</v>
      </c>
      <c r="H69" s="7"/>
    </row>
    <row r="70" spans="1:8" ht="13.5">
      <c r="A70" s="3">
        <v>66</v>
      </c>
      <c r="B70" s="3">
        <f>CF_nSmooth!B70</f>
        <v>392666</v>
      </c>
      <c r="C70" s="3">
        <v>0</v>
      </c>
      <c r="D70" s="5">
        <v>3658.077018813636</v>
      </c>
      <c r="E70" s="6">
        <v>3982.649838764573</v>
      </c>
      <c r="F70" s="6">
        <f t="shared" si="1"/>
        <v>7640.726857578209</v>
      </c>
      <c r="H70" s="7"/>
    </row>
    <row r="71" spans="1:8" ht="13.5">
      <c r="A71" s="3">
        <v>67</v>
      </c>
      <c r="B71" s="3">
        <f>CF_nSmooth!B71</f>
        <v>370954</v>
      </c>
      <c r="C71" s="3">
        <v>0</v>
      </c>
      <c r="D71" s="5">
        <v>3762.5872096266135</v>
      </c>
      <c r="E71" s="6">
        <v>3982.649838764573</v>
      </c>
      <c r="F71" s="6">
        <f t="shared" si="1"/>
        <v>7745.237048391186</v>
      </c>
      <c r="H71" s="7"/>
    </row>
    <row r="72" spans="1:8" ht="13.5">
      <c r="A72" s="3">
        <v>68</v>
      </c>
      <c r="B72" s="3">
        <f>CF_nSmooth!B72</f>
        <v>349724</v>
      </c>
      <c r="C72" s="3">
        <v>0</v>
      </c>
      <c r="D72" s="5">
        <v>3865.9749656561594</v>
      </c>
      <c r="E72" s="6">
        <v>3982.649838764573</v>
      </c>
      <c r="F72" s="6">
        <f t="shared" si="1"/>
        <v>7848.624804420732</v>
      </c>
      <c r="H72" s="7"/>
    </row>
    <row r="73" spans="1:8" ht="13.5">
      <c r="A73" s="3">
        <v>69</v>
      </c>
      <c r="B73" s="3">
        <f>CF_nSmooth!B73</f>
        <v>329065</v>
      </c>
      <c r="C73" s="3">
        <v>0</v>
      </c>
      <c r="D73" s="5">
        <v>3965.005631468786</v>
      </c>
      <c r="E73" s="6">
        <v>3982.649838764573</v>
      </c>
      <c r="F73" s="6">
        <f t="shared" si="1"/>
        <v>7947.655470233359</v>
      </c>
      <c r="H73" s="7"/>
    </row>
    <row r="74" spans="1:8" ht="13.5">
      <c r="A74" s="3">
        <v>70</v>
      </c>
      <c r="B74" s="3">
        <f>CF_nSmooth!B74</f>
        <v>309029</v>
      </c>
      <c r="C74" s="3">
        <v>0</v>
      </c>
      <c r="D74" s="5">
        <v>4052.8721342203644</v>
      </c>
      <c r="E74" s="6">
        <v>3982.649838764573</v>
      </c>
      <c r="F74" s="6">
        <f t="shared" si="1"/>
        <v>8035.521972984938</v>
      </c>
      <c r="H74" s="7"/>
    </row>
    <row r="75" spans="1:8" ht="13.5">
      <c r="A75" s="3">
        <v>71</v>
      </c>
      <c r="B75" s="3">
        <f>CF_nSmooth!B75</f>
        <v>289605</v>
      </c>
      <c r="C75" s="3">
        <v>0</v>
      </c>
      <c r="D75" s="5">
        <v>4154.598757980504</v>
      </c>
      <c r="E75" s="6">
        <v>3982.649838764573</v>
      </c>
      <c r="F75" s="6">
        <f t="shared" si="1"/>
        <v>8137.2485967450775</v>
      </c>
      <c r="H75" s="7"/>
    </row>
    <row r="76" spans="1:8" ht="13.5">
      <c r="A76" s="3">
        <v>72</v>
      </c>
      <c r="B76" s="3">
        <f>CF_nSmooth!B76</f>
        <v>270776</v>
      </c>
      <c r="C76" s="3">
        <v>0</v>
      </c>
      <c r="D76" s="5">
        <v>4282.057212505717</v>
      </c>
      <c r="E76" s="6">
        <v>3982.649838764573</v>
      </c>
      <c r="F76" s="6">
        <f t="shared" si="1"/>
        <v>8264.70705127029</v>
      </c>
      <c r="H76" s="7"/>
    </row>
    <row r="77" spans="1:8" ht="13.5">
      <c r="A77" s="3">
        <v>73</v>
      </c>
      <c r="B77" s="3">
        <f>CF_nSmooth!B77</f>
        <v>252541</v>
      </c>
      <c r="C77" s="3">
        <v>0</v>
      </c>
      <c r="D77" s="5">
        <v>4430.514792135316</v>
      </c>
      <c r="E77" s="6">
        <v>3982.649838764573</v>
      </c>
      <c r="F77" s="6">
        <f t="shared" si="1"/>
        <v>8413.16463089989</v>
      </c>
      <c r="H77" s="7"/>
    </row>
    <row r="78" spans="1:8" ht="13.5">
      <c r="A78" s="3">
        <v>74</v>
      </c>
      <c r="B78" s="3">
        <f>CF_nSmooth!B78</f>
        <v>234856</v>
      </c>
      <c r="C78" s="3">
        <v>0</v>
      </c>
      <c r="D78" s="5">
        <v>4620.2893321315</v>
      </c>
      <c r="E78" s="6">
        <v>3982.649838764573</v>
      </c>
      <c r="F78" s="6">
        <f t="shared" si="1"/>
        <v>8602.939170896072</v>
      </c>
      <c r="H78" s="7"/>
    </row>
    <row r="79" spans="1:8" ht="13.5">
      <c r="A79" s="3">
        <v>75</v>
      </c>
      <c r="B79" s="3">
        <f>CF_nSmooth!B79</f>
        <v>217668</v>
      </c>
      <c r="C79" s="3">
        <v>0</v>
      </c>
      <c r="D79" s="5">
        <v>4835.389796639441</v>
      </c>
      <c r="E79" s="6">
        <v>3982.649838764573</v>
      </c>
      <c r="F79" s="6">
        <f t="shared" si="1"/>
        <v>8818.039635404013</v>
      </c>
      <c r="H79" s="7"/>
    </row>
    <row r="80" spans="1:8" ht="13.5">
      <c r="A80" s="3">
        <v>76</v>
      </c>
      <c r="B80" s="3">
        <f>CF_nSmooth!B80</f>
        <v>200990</v>
      </c>
      <c r="C80" s="3">
        <v>0</v>
      </c>
      <c r="D80" s="5">
        <v>4991.288491432403</v>
      </c>
      <c r="E80" s="6">
        <v>3982.649838764573</v>
      </c>
      <c r="F80" s="6">
        <f t="shared" si="1"/>
        <v>8973.938330196976</v>
      </c>
      <c r="H80" s="7"/>
    </row>
    <row r="81" spans="1:8" ht="13.5">
      <c r="A81" s="3">
        <v>77</v>
      </c>
      <c r="B81" s="3">
        <f>CF_nSmooth!B81</f>
        <v>184928</v>
      </c>
      <c r="C81" s="3">
        <v>0</v>
      </c>
      <c r="D81" s="5">
        <v>5100.770511606376</v>
      </c>
      <c r="E81" s="6">
        <v>3982.649838764573</v>
      </c>
      <c r="F81" s="6">
        <f t="shared" si="1"/>
        <v>9083.420350370949</v>
      </c>
      <c r="H81" s="7"/>
    </row>
    <row r="82" spans="1:8" ht="13.5">
      <c r="A82" s="3">
        <v>78</v>
      </c>
      <c r="B82" s="3">
        <f>CF_nSmooth!B82</f>
        <v>169576</v>
      </c>
      <c r="C82" s="3">
        <v>0</v>
      </c>
      <c r="D82" s="5">
        <v>5156.728107178176</v>
      </c>
      <c r="E82" s="6">
        <v>3982.649838764573</v>
      </c>
      <c r="F82" s="6">
        <f t="shared" si="1"/>
        <v>9139.37794594275</v>
      </c>
      <c r="H82" s="7"/>
    </row>
    <row r="83" spans="1:8" ht="13.5">
      <c r="A83" s="3">
        <v>79</v>
      </c>
      <c r="B83" s="3">
        <f>CF_nSmooth!B83</f>
        <v>155204</v>
      </c>
      <c r="C83" s="3">
        <v>0</v>
      </c>
      <c r="D83" s="5">
        <v>5162.603758747333</v>
      </c>
      <c r="E83" s="6">
        <v>3982.649838764573</v>
      </c>
      <c r="F83" s="6">
        <f t="shared" si="1"/>
        <v>9145.253597511906</v>
      </c>
      <c r="H83" s="7"/>
    </row>
    <row r="84" spans="1:8" ht="13.5">
      <c r="A84" s="3">
        <v>80</v>
      </c>
      <c r="B84" s="3">
        <f>CF_nSmooth!B84</f>
        <v>141816</v>
      </c>
      <c r="C84" s="3">
        <v>0</v>
      </c>
      <c r="D84" s="5">
        <v>5099.986744252271</v>
      </c>
      <c r="E84" s="6">
        <v>3982.649838764573</v>
      </c>
      <c r="F84" s="6">
        <f t="shared" si="1"/>
        <v>9082.636583016843</v>
      </c>
      <c r="H84" s="7"/>
    </row>
    <row r="85" spans="1:8" ht="13.5">
      <c r="A85" s="3">
        <v>81</v>
      </c>
      <c r="B85" s="3">
        <f>CF_nSmooth!B85</f>
        <v>129097</v>
      </c>
      <c r="C85" s="3">
        <v>0</v>
      </c>
      <c r="D85" s="5">
        <v>5050.111318959803</v>
      </c>
      <c r="E85" s="6">
        <v>3982.649838764573</v>
      </c>
      <c r="F85" s="6">
        <f t="shared" si="1"/>
        <v>9032.761157724375</v>
      </c>
      <c r="H85" s="7"/>
    </row>
    <row r="86" spans="1:8" ht="13.5">
      <c r="A86" s="3">
        <v>82</v>
      </c>
      <c r="B86" s="3">
        <f>CF_nSmooth!B86</f>
        <v>116132</v>
      </c>
      <c r="C86" s="3">
        <v>0</v>
      </c>
      <c r="D86" s="5">
        <v>5013.330260901405</v>
      </c>
      <c r="E86" s="6">
        <v>3982.649838764573</v>
      </c>
      <c r="F86" s="6">
        <f t="shared" si="1"/>
        <v>8995.980099665978</v>
      </c>
      <c r="H86" s="7"/>
    </row>
    <row r="87" spans="1:8" ht="13.5">
      <c r="A87" s="3">
        <v>83</v>
      </c>
      <c r="B87" s="3">
        <f>CF_nSmooth!B87</f>
        <v>102939</v>
      </c>
      <c r="C87" s="3">
        <v>0</v>
      </c>
      <c r="D87" s="5">
        <v>4983.623709655352</v>
      </c>
      <c r="E87" s="6">
        <v>3982.649838764573</v>
      </c>
      <c r="F87" s="6">
        <f t="shared" si="1"/>
        <v>8966.273548419926</v>
      </c>
      <c r="H87" s="7"/>
    </row>
    <row r="88" spans="1:8" ht="13.5">
      <c r="A88" s="3">
        <v>84</v>
      </c>
      <c r="B88" s="3">
        <f>CF_nSmooth!B88</f>
        <v>90498</v>
      </c>
      <c r="C88" s="3">
        <v>0</v>
      </c>
      <c r="D88" s="5">
        <v>4973.390307860997</v>
      </c>
      <c r="E88" s="6">
        <v>3982.649838764573</v>
      </c>
      <c r="F88" s="6">
        <f t="shared" si="1"/>
        <v>8956.04014662557</v>
      </c>
      <c r="H88" s="7"/>
    </row>
    <row r="89" spans="1:8" ht="13.5">
      <c r="A89" s="3">
        <v>85</v>
      </c>
      <c r="B89" s="3">
        <f>CF_nSmooth!B89</f>
        <v>78041</v>
      </c>
      <c r="C89" s="3">
        <v>0</v>
      </c>
      <c r="D89" s="5">
        <v>4973.390307861218</v>
      </c>
      <c r="E89" s="6">
        <v>3982.649838764573</v>
      </c>
      <c r="F89" s="6">
        <f t="shared" si="1"/>
        <v>8956.040146625792</v>
      </c>
      <c r="H89" s="7"/>
    </row>
    <row r="90" spans="1:8" ht="13.5">
      <c r="A90" s="3">
        <v>86</v>
      </c>
      <c r="B90" s="3">
        <f>CF_nSmooth!B90</f>
        <v>66863</v>
      </c>
      <c r="C90" s="3">
        <v>0</v>
      </c>
      <c r="D90" s="5">
        <v>4973.390307861489</v>
      </c>
      <c r="E90" s="6">
        <v>3982.649838764573</v>
      </c>
      <c r="F90" s="6">
        <f t="shared" si="1"/>
        <v>8956.040146626063</v>
      </c>
      <c r="H90" s="7"/>
    </row>
    <row r="91" spans="1:8" ht="13.5">
      <c r="A91" s="3">
        <v>87</v>
      </c>
      <c r="B91" s="3">
        <f>CF_nSmooth!B91</f>
        <v>58393</v>
      </c>
      <c r="C91" s="3">
        <v>0</v>
      </c>
      <c r="D91" s="5">
        <v>4973.390307861836</v>
      </c>
      <c r="E91" s="6">
        <v>3982.649838764573</v>
      </c>
      <c r="F91" s="6">
        <f t="shared" si="1"/>
        <v>8956.040146626408</v>
      </c>
      <c r="H91" s="7"/>
    </row>
    <row r="92" spans="1:8" ht="13.5">
      <c r="A92" s="3">
        <v>88</v>
      </c>
      <c r="B92" s="3">
        <f>CF_nSmooth!B92</f>
        <v>51880</v>
      </c>
      <c r="C92" s="3">
        <v>0</v>
      </c>
      <c r="D92" s="5">
        <v>4973.390307862894</v>
      </c>
      <c r="E92" s="6">
        <v>3982.649838764573</v>
      </c>
      <c r="F92" s="6">
        <f t="shared" si="1"/>
        <v>8956.040146627467</v>
      </c>
      <c r="H92" s="7"/>
    </row>
    <row r="93" spans="1:8" ht="13.5">
      <c r="A93" s="3">
        <v>89</v>
      </c>
      <c r="B93" s="3">
        <f>CF_nSmooth!B93</f>
        <v>46226</v>
      </c>
      <c r="C93" s="3">
        <v>0</v>
      </c>
      <c r="D93" s="5">
        <v>4973.390307865653</v>
      </c>
      <c r="E93" s="6">
        <v>3982.649838764573</v>
      </c>
      <c r="F93" s="6">
        <f t="shared" si="1"/>
        <v>8956.040146630226</v>
      </c>
      <c r="H93" s="7"/>
    </row>
    <row r="94" spans="1:8" ht="13.5">
      <c r="A94" s="9" t="s">
        <v>4</v>
      </c>
      <c r="B94" s="3">
        <f>CF_nSmooth!B94</f>
        <v>204754</v>
      </c>
      <c r="C94" s="3">
        <v>0</v>
      </c>
      <c r="D94" s="5">
        <v>4973.390307868406</v>
      </c>
      <c r="E94" s="6">
        <v>3982.649838764573</v>
      </c>
      <c r="F94" s="6">
        <f t="shared" si="1"/>
        <v>8956.040146632979</v>
      </c>
      <c r="H94" s="7"/>
    </row>
    <row r="95" spans="2:5" ht="14.25" thickBot="1">
      <c r="B95" s="3"/>
      <c r="C95" s="4"/>
      <c r="D95" s="4"/>
      <c r="E95" s="4"/>
    </row>
    <row r="96" spans="1:11" ht="18" thickBot="1">
      <c r="A96" s="2" t="s">
        <v>1</v>
      </c>
      <c r="B96" s="3">
        <v>103001867</v>
      </c>
      <c r="C96" s="4"/>
      <c r="D96" s="6"/>
      <c r="E96" s="1"/>
      <c r="F96" s="4">
        <v>913971210000</v>
      </c>
      <c r="G96" s="6"/>
      <c r="H96" s="6"/>
      <c r="I96" s="6"/>
      <c r="J96" s="12" t="s">
        <v>7</v>
      </c>
      <c r="K96" s="16">
        <v>30.835047342166515</v>
      </c>
    </row>
    <row r="97" ht="13.5">
      <c r="B97" s="3"/>
    </row>
    <row r="99" ht="13.5">
      <c r="B99" s="4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2" topLeftCell="B3" activePane="bottomRight" state="frozen"/>
      <selection pane="topLeft" activeCell="D2" sqref="D2"/>
      <selection pane="topRight" activeCell="D2" sqref="D2"/>
      <selection pane="bottomLeft" activeCell="D2" sqref="D2"/>
      <selection pane="bottomRight" activeCell="E4" sqref="E4"/>
    </sheetView>
  </sheetViews>
  <sheetFormatPr defaultColWidth="9.140625" defaultRowHeight="12.75"/>
  <cols>
    <col min="1" max="1" width="6.7109375" style="29" bestFit="1" customWidth="1"/>
    <col min="2" max="2" width="16.00390625" style="29" bestFit="1" customWidth="1"/>
    <col min="3" max="3" width="13.7109375" style="29" bestFit="1" customWidth="1"/>
    <col min="4" max="4" width="19.28125" style="29" customWidth="1"/>
    <col min="5" max="5" width="13.7109375" style="29" customWidth="1"/>
    <col min="6" max="6" width="13.7109375" style="29" bestFit="1" customWidth="1"/>
    <col min="7" max="7" width="26.7109375" style="29" bestFit="1" customWidth="1"/>
    <col min="8" max="8" width="20.7109375" style="29" bestFit="1" customWidth="1"/>
    <col min="9" max="9" width="13.7109375" style="29" bestFit="1" customWidth="1"/>
    <col min="10" max="10" width="19.57421875" style="29" bestFit="1" customWidth="1"/>
    <col min="11" max="11" width="26.28125" style="29" bestFit="1" customWidth="1"/>
    <col min="12" max="12" width="21.28125" style="29" customWidth="1"/>
    <col min="13" max="16384" width="9.140625" style="29" customWidth="1"/>
  </cols>
  <sheetData>
    <row r="1" spans="1:12" s="26" customFormat="1" ht="15.75">
      <c r="A1" s="13"/>
      <c r="B1" s="15"/>
      <c r="C1" s="41" t="s">
        <v>25</v>
      </c>
      <c r="D1" s="41"/>
      <c r="E1" s="41"/>
      <c r="I1" s="41" t="s">
        <v>9</v>
      </c>
      <c r="J1" s="41"/>
      <c r="K1" s="41"/>
      <c r="L1" s="41"/>
    </row>
    <row r="2" spans="1:5" s="26" customFormat="1" ht="47.25">
      <c r="A2" s="26" t="s">
        <v>0</v>
      </c>
      <c r="B2" s="27" t="s">
        <v>2</v>
      </c>
      <c r="C2" s="27" t="s">
        <v>23</v>
      </c>
      <c r="D2" s="27" t="s">
        <v>24</v>
      </c>
      <c r="E2" s="27" t="s">
        <v>1</v>
      </c>
    </row>
    <row r="3" spans="9:12" ht="13.5">
      <c r="I3" s="30"/>
      <c r="J3" s="30"/>
      <c r="K3" s="30"/>
      <c r="L3" s="30"/>
    </row>
    <row r="4" spans="1:12" ht="13.5">
      <c r="A4" s="29">
        <v>0</v>
      </c>
      <c r="B4" s="29">
        <f>CF_nSmooth!B4</f>
        <v>2027944</v>
      </c>
      <c r="C4" s="31">
        <v>0</v>
      </c>
      <c r="D4" s="31">
        <v>0</v>
      </c>
      <c r="E4" s="31">
        <v>0</v>
      </c>
      <c r="F4" s="32"/>
      <c r="G4" s="32"/>
      <c r="H4" s="32"/>
      <c r="I4" s="34"/>
      <c r="J4" s="33"/>
      <c r="K4" s="33"/>
      <c r="L4" s="31"/>
    </row>
    <row r="5" spans="1:12" ht="13.5">
      <c r="A5" s="29">
        <v>1</v>
      </c>
      <c r="B5" s="29">
        <f>CF_nSmooth!B5</f>
        <v>2082939</v>
      </c>
      <c r="C5" s="31">
        <v>0</v>
      </c>
      <c r="D5" s="31">
        <v>0</v>
      </c>
      <c r="E5" s="31">
        <v>0</v>
      </c>
      <c r="F5" s="32"/>
      <c r="G5" s="32"/>
      <c r="H5" s="33"/>
      <c r="I5" s="34"/>
      <c r="J5" s="33"/>
      <c r="K5" s="33"/>
      <c r="L5" s="31"/>
    </row>
    <row r="6" spans="1:12" ht="13.5">
      <c r="A6" s="29">
        <v>2</v>
      </c>
      <c r="B6" s="29">
        <f>CF_nSmooth!B6</f>
        <v>2158807</v>
      </c>
      <c r="C6" s="31">
        <v>3.2876710181210402</v>
      </c>
      <c r="D6" s="31">
        <v>736.3022892205722</v>
      </c>
      <c r="E6" s="31">
        <v>739.5899602386933</v>
      </c>
      <c r="F6" s="32"/>
      <c r="G6" s="32"/>
      <c r="H6" s="33"/>
      <c r="I6" s="34"/>
      <c r="J6" s="33"/>
      <c r="K6" s="33"/>
      <c r="L6" s="31"/>
    </row>
    <row r="7" spans="1:12" ht="13.5">
      <c r="A7" s="29">
        <v>3</v>
      </c>
      <c r="B7" s="29">
        <f>CF_nSmooth!B7</f>
        <v>2252937</v>
      </c>
      <c r="C7" s="31">
        <v>0</v>
      </c>
      <c r="D7" s="31">
        <v>0</v>
      </c>
      <c r="E7" s="31">
        <v>0</v>
      </c>
      <c r="F7" s="32"/>
      <c r="G7" s="32"/>
      <c r="H7" s="33"/>
      <c r="I7" s="34"/>
      <c r="J7" s="33"/>
      <c r="K7" s="33"/>
      <c r="L7" s="31"/>
    </row>
    <row r="8" spans="1:12" ht="13.5">
      <c r="A8" s="29">
        <v>4</v>
      </c>
      <c r="B8" s="29">
        <f>CF_nSmooth!B8</f>
        <v>2285729</v>
      </c>
      <c r="C8" s="31">
        <v>0</v>
      </c>
      <c r="D8" s="31">
        <v>0</v>
      </c>
      <c r="E8" s="31">
        <v>0</v>
      </c>
      <c r="F8" s="32"/>
      <c r="G8" s="32"/>
      <c r="H8" s="33"/>
      <c r="I8" s="34"/>
      <c r="J8" s="33"/>
      <c r="K8" s="33"/>
      <c r="L8" s="31"/>
    </row>
    <row r="9" spans="1:12" ht="13.5">
      <c r="A9" s="29">
        <v>5</v>
      </c>
      <c r="B9" s="29">
        <f>CF_nSmooth!B9</f>
        <v>2241854</v>
      </c>
      <c r="C9" s="31">
        <v>132.61135898860636</v>
      </c>
      <c r="D9" s="31">
        <v>21028.82588478975</v>
      </c>
      <c r="E9" s="31">
        <v>21161.437243778357</v>
      </c>
      <c r="F9" s="32"/>
      <c r="G9" s="32"/>
      <c r="H9" s="33"/>
      <c r="I9" s="34"/>
      <c r="J9" s="33"/>
      <c r="K9" s="33"/>
      <c r="L9" s="31"/>
    </row>
    <row r="10" spans="1:12" ht="13.5">
      <c r="A10" s="29">
        <v>6</v>
      </c>
      <c r="B10" s="29">
        <f>CF_nSmooth!B10</f>
        <v>2214171</v>
      </c>
      <c r="C10" s="31">
        <v>0.4316462345802775</v>
      </c>
      <c r="D10" s="31">
        <v>57.04937783625689</v>
      </c>
      <c r="E10" s="31">
        <v>57.481024070837165</v>
      </c>
      <c r="F10" s="32"/>
      <c r="G10" s="32"/>
      <c r="H10" s="33"/>
      <c r="I10" s="34"/>
      <c r="J10" s="33"/>
      <c r="K10" s="33"/>
      <c r="L10" s="31"/>
    </row>
    <row r="11" spans="1:12" ht="13.5">
      <c r="A11" s="29">
        <v>7</v>
      </c>
      <c r="B11" s="29">
        <f>CF_nSmooth!B11</f>
        <v>2214585</v>
      </c>
      <c r="C11" s="31">
        <v>7.715352809655536</v>
      </c>
      <c r="D11" s="31">
        <v>1913.6923022318679</v>
      </c>
      <c r="E11" s="31">
        <v>1921.4076550415234</v>
      </c>
      <c r="F11" s="32"/>
      <c r="G11" s="32"/>
      <c r="H11" s="33"/>
      <c r="I11" s="34"/>
      <c r="J11" s="33"/>
      <c r="K11" s="33"/>
      <c r="L11" s="31"/>
    </row>
    <row r="12" spans="1:12" ht="13.5">
      <c r="A12" s="29">
        <v>8</v>
      </c>
      <c r="B12" s="29">
        <f>CF_nSmooth!B12</f>
        <v>2216734</v>
      </c>
      <c r="C12" s="31">
        <v>13.160692623783197</v>
      </c>
      <c r="D12" s="31">
        <v>987.5732625782808</v>
      </c>
      <c r="E12" s="31">
        <v>1000.7339552020641</v>
      </c>
      <c r="F12" s="32"/>
      <c r="G12" s="32"/>
      <c r="H12" s="33"/>
      <c r="I12" s="34"/>
      <c r="J12" s="33"/>
      <c r="K12" s="33"/>
      <c r="L12" s="31"/>
    </row>
    <row r="13" spans="1:12" ht="13.5">
      <c r="A13" s="29">
        <v>9</v>
      </c>
      <c r="B13" s="29">
        <f>CF_nSmooth!B13</f>
        <v>2214261</v>
      </c>
      <c r="C13" s="31">
        <v>9.3303787420886</v>
      </c>
      <c r="D13" s="31">
        <v>857.4430021222473</v>
      </c>
      <c r="E13" s="31">
        <v>866.7733808643359</v>
      </c>
      <c r="F13" s="32"/>
      <c r="G13" s="32"/>
      <c r="H13" s="33"/>
      <c r="I13" s="34"/>
      <c r="J13" s="33"/>
      <c r="K13" s="33"/>
      <c r="L13" s="31"/>
    </row>
    <row r="14" spans="1:12" ht="13.5">
      <c r="A14" s="29">
        <v>10</v>
      </c>
      <c r="B14" s="29">
        <f>CF_nSmooth!B14</f>
        <v>2213685</v>
      </c>
      <c r="C14" s="31">
        <v>4.986963730420826</v>
      </c>
      <c r="D14" s="31">
        <v>636.471480757384</v>
      </c>
      <c r="E14" s="31">
        <v>641.4584444878049</v>
      </c>
      <c r="F14" s="32"/>
      <c r="G14" s="32"/>
      <c r="H14" s="33"/>
      <c r="I14" s="34"/>
      <c r="J14" s="33"/>
      <c r="K14" s="33"/>
      <c r="L14" s="31"/>
    </row>
    <row r="15" spans="1:12" ht="13.5">
      <c r="A15" s="29">
        <v>11</v>
      </c>
      <c r="B15" s="29">
        <f>CF_nSmooth!B15</f>
        <v>2212361</v>
      </c>
      <c r="C15" s="31">
        <v>16.5380545971332</v>
      </c>
      <c r="D15" s="31">
        <v>674.1803228490455</v>
      </c>
      <c r="E15" s="31">
        <v>690.7183774461787</v>
      </c>
      <c r="F15" s="32"/>
      <c r="G15" s="32"/>
      <c r="H15" s="33"/>
      <c r="I15" s="34"/>
      <c r="J15" s="33"/>
      <c r="K15" s="33"/>
      <c r="L15" s="31"/>
    </row>
    <row r="16" spans="1:12" ht="13.5">
      <c r="A16" s="29">
        <v>12</v>
      </c>
      <c r="B16" s="29">
        <f>CF_nSmooth!B16</f>
        <v>2205925</v>
      </c>
      <c r="C16" s="31">
        <v>157.46032101634108</v>
      </c>
      <c r="D16" s="31">
        <v>1322.1661868749595</v>
      </c>
      <c r="E16" s="31">
        <v>1479.6265078913007</v>
      </c>
      <c r="F16" s="32"/>
      <c r="G16" s="32"/>
      <c r="H16" s="33"/>
      <c r="I16" s="34"/>
      <c r="J16" s="33"/>
      <c r="K16" s="33"/>
      <c r="L16" s="31"/>
    </row>
    <row r="17" spans="1:12" ht="13.5">
      <c r="A17" s="29">
        <v>13</v>
      </c>
      <c r="B17" s="29">
        <f>CF_nSmooth!B17</f>
        <v>2190028</v>
      </c>
      <c r="C17" s="31">
        <v>413.3241710915842</v>
      </c>
      <c r="D17" s="31">
        <v>1942.8756325988738</v>
      </c>
      <c r="E17" s="31">
        <v>2356.199803690458</v>
      </c>
      <c r="F17" s="32"/>
      <c r="G17" s="32"/>
      <c r="H17" s="33"/>
      <c r="I17" s="34"/>
      <c r="J17" s="33"/>
      <c r="K17" s="33"/>
      <c r="L17" s="31"/>
    </row>
    <row r="18" spans="1:12" ht="13.5">
      <c r="A18" s="29">
        <v>14</v>
      </c>
      <c r="B18" s="29">
        <f>CF_nSmooth!B18</f>
        <v>2164716</v>
      </c>
      <c r="C18" s="31">
        <v>1287.2493294799206</v>
      </c>
      <c r="D18" s="31">
        <v>2464.6265117140015</v>
      </c>
      <c r="E18" s="31">
        <v>3751.875841193922</v>
      </c>
      <c r="F18" s="32"/>
      <c r="G18" s="32"/>
      <c r="H18" s="33"/>
      <c r="I18" s="34"/>
      <c r="J18" s="33"/>
      <c r="K18" s="33"/>
      <c r="L18" s="31"/>
    </row>
    <row r="19" spans="1:12" ht="13.5">
      <c r="A19" s="29">
        <v>15</v>
      </c>
      <c r="B19" s="29">
        <f>CF_nSmooth!B19</f>
        <v>2137264</v>
      </c>
      <c r="C19" s="31">
        <v>2659.1809449697967</v>
      </c>
      <c r="D19" s="31">
        <v>3774.3288923191667</v>
      </c>
      <c r="E19" s="31">
        <v>6433.509837288963</v>
      </c>
      <c r="F19" s="32"/>
      <c r="G19" s="32"/>
      <c r="H19" s="33"/>
      <c r="I19" s="34"/>
      <c r="J19" s="33"/>
      <c r="K19" s="33"/>
      <c r="L19" s="31"/>
    </row>
    <row r="20" spans="1:12" ht="13.5">
      <c r="A20" s="29">
        <v>16</v>
      </c>
      <c r="B20" s="29">
        <f>CF_nSmooth!B20</f>
        <v>2108597</v>
      </c>
      <c r="C20" s="31">
        <v>4572.494469589497</v>
      </c>
      <c r="D20" s="31">
        <v>4316.720983477422</v>
      </c>
      <c r="E20" s="31">
        <v>8889.21545306692</v>
      </c>
      <c r="F20" s="32"/>
      <c r="G20" s="32"/>
      <c r="H20" s="33"/>
      <c r="I20" s="34"/>
      <c r="J20" s="33"/>
      <c r="K20" s="33"/>
      <c r="L20" s="31"/>
    </row>
    <row r="21" spans="1:12" ht="13.5">
      <c r="A21" s="29">
        <v>17</v>
      </c>
      <c r="B21" s="29">
        <f>CF_nSmooth!B21</f>
        <v>2074149</v>
      </c>
      <c r="C21" s="31">
        <v>8172.949348604223</v>
      </c>
      <c r="D21" s="31">
        <v>4737.67613163549</v>
      </c>
      <c r="E21" s="31">
        <v>12910.625480239712</v>
      </c>
      <c r="F21" s="32"/>
      <c r="G21" s="32"/>
      <c r="H21" s="33"/>
      <c r="I21" s="34"/>
      <c r="J21" s="33"/>
      <c r="K21" s="33"/>
      <c r="L21" s="31"/>
    </row>
    <row r="22" spans="1:12" ht="13.5">
      <c r="A22" s="29">
        <v>18</v>
      </c>
      <c r="B22" s="29">
        <f>CF_nSmooth!B22</f>
        <v>2035321</v>
      </c>
      <c r="C22" s="31">
        <v>11965.980654909208</v>
      </c>
      <c r="D22" s="31">
        <v>5135.813812461844</v>
      </c>
      <c r="E22" s="31">
        <v>17101.79446737105</v>
      </c>
      <c r="F22" s="32"/>
      <c r="G22" s="32"/>
      <c r="H22" s="33"/>
      <c r="I22" s="34"/>
      <c r="J22" s="33"/>
      <c r="K22" s="33"/>
      <c r="L22" s="31"/>
    </row>
    <row r="23" spans="1:12" ht="13.5">
      <c r="A23" s="29">
        <v>19</v>
      </c>
      <c r="B23" s="29">
        <f>CF_nSmooth!B23</f>
        <v>1998426</v>
      </c>
      <c r="C23" s="31">
        <v>17335.575331023087</v>
      </c>
      <c r="D23" s="31">
        <v>4100.35755615967</v>
      </c>
      <c r="E23" s="31">
        <v>21435.932887182757</v>
      </c>
      <c r="F23" s="32"/>
      <c r="G23" s="32"/>
      <c r="H23" s="33"/>
      <c r="I23" s="34"/>
      <c r="J23" s="33"/>
      <c r="K23" s="33"/>
      <c r="L23" s="31"/>
    </row>
    <row r="24" spans="1:12" ht="13.5">
      <c r="A24" s="29">
        <v>20</v>
      </c>
      <c r="B24" s="29">
        <f>CF_nSmooth!B24</f>
        <v>1964510</v>
      </c>
      <c r="C24" s="31">
        <v>18820.40724640114</v>
      </c>
      <c r="D24" s="31">
        <v>5218.4577396782715</v>
      </c>
      <c r="E24" s="31">
        <v>24038.86498607941</v>
      </c>
      <c r="F24" s="32"/>
      <c r="G24" s="32"/>
      <c r="H24" s="33"/>
      <c r="I24" s="34"/>
      <c r="J24" s="33"/>
      <c r="K24" s="33"/>
      <c r="L24" s="31"/>
    </row>
    <row r="25" spans="1:12" ht="13.5">
      <c r="A25" s="29">
        <v>21</v>
      </c>
      <c r="B25" s="29">
        <f>CF_nSmooth!B25</f>
        <v>1930091</v>
      </c>
      <c r="C25" s="31">
        <v>24158.39332829581</v>
      </c>
      <c r="D25" s="31">
        <v>7560.075216999023</v>
      </c>
      <c r="E25" s="31">
        <v>31718.468545294832</v>
      </c>
      <c r="F25" s="32"/>
      <c r="G25" s="32"/>
      <c r="H25" s="33"/>
      <c r="I25" s="34"/>
      <c r="J25" s="33"/>
      <c r="K25" s="33"/>
      <c r="L25" s="31"/>
    </row>
    <row r="26" spans="1:12" ht="13.5">
      <c r="A26" s="29">
        <v>22</v>
      </c>
      <c r="B26" s="29">
        <f>CF_nSmooth!B26</f>
        <v>1895608</v>
      </c>
      <c r="C26" s="31">
        <v>24908.99701655651</v>
      </c>
      <c r="D26" s="31">
        <v>7232.860367499769</v>
      </c>
      <c r="E26" s="31">
        <v>32141.85738405628</v>
      </c>
      <c r="F26" s="32"/>
      <c r="G26" s="32"/>
      <c r="H26" s="33"/>
      <c r="I26" s="34"/>
      <c r="J26" s="33"/>
      <c r="K26" s="33"/>
      <c r="L26" s="31"/>
    </row>
    <row r="27" spans="1:12" ht="13.5">
      <c r="A27" s="29">
        <v>23</v>
      </c>
      <c r="B27" s="29">
        <f>CF_nSmooth!B27</f>
        <v>1861146</v>
      </c>
      <c r="C27" s="31">
        <v>30961.327285360738</v>
      </c>
      <c r="D27" s="31">
        <v>7479.481018600914</v>
      </c>
      <c r="E27" s="31">
        <v>38440.808303961654</v>
      </c>
      <c r="F27" s="32"/>
      <c r="G27" s="32"/>
      <c r="H27" s="33"/>
      <c r="I27" s="34"/>
      <c r="J27" s="33"/>
      <c r="K27" s="33"/>
      <c r="L27" s="31"/>
    </row>
    <row r="28" spans="1:12" ht="13.5">
      <c r="A28" s="29">
        <v>24</v>
      </c>
      <c r="B28" s="29">
        <f>CF_nSmooth!B28</f>
        <v>1829312</v>
      </c>
      <c r="C28" s="31">
        <v>34922.211775780954</v>
      </c>
      <c r="D28" s="31">
        <v>6679.865358133166</v>
      </c>
      <c r="E28" s="31">
        <v>41602.07713391412</v>
      </c>
      <c r="F28" s="32"/>
      <c r="G28" s="32"/>
      <c r="H28" s="33"/>
      <c r="I28" s="34"/>
      <c r="J28" s="33"/>
      <c r="K28" s="33"/>
      <c r="L28" s="31"/>
    </row>
    <row r="29" spans="1:12" ht="13.5">
      <c r="A29" s="29">
        <v>25</v>
      </c>
      <c r="B29" s="29">
        <f>CF_nSmooth!B29</f>
        <v>1802448</v>
      </c>
      <c r="C29" s="31">
        <v>36990.01387377899</v>
      </c>
      <c r="D29" s="31">
        <v>9265.788052149182</v>
      </c>
      <c r="E29" s="31">
        <v>46255.80192592817</v>
      </c>
      <c r="F29" s="32"/>
      <c r="G29" s="32"/>
      <c r="H29" s="33"/>
      <c r="I29" s="34"/>
      <c r="J29" s="33"/>
      <c r="K29" s="33"/>
      <c r="L29" s="31"/>
    </row>
    <row r="30" spans="1:12" ht="13.5">
      <c r="A30" s="29">
        <v>26</v>
      </c>
      <c r="B30" s="29">
        <f>CF_nSmooth!B30</f>
        <v>1780932</v>
      </c>
      <c r="C30" s="31">
        <v>40370.45134577225</v>
      </c>
      <c r="D30" s="31">
        <v>9301.41316143364</v>
      </c>
      <c r="E30" s="31">
        <v>49671.864507205886</v>
      </c>
      <c r="F30" s="32"/>
      <c r="G30" s="32"/>
      <c r="H30" s="33"/>
      <c r="I30" s="34"/>
      <c r="J30" s="33"/>
      <c r="K30" s="33"/>
      <c r="L30" s="31"/>
    </row>
    <row r="31" spans="1:12" ht="13.5">
      <c r="A31" s="29">
        <v>27</v>
      </c>
      <c r="B31" s="29">
        <f>CF_nSmooth!B31</f>
        <v>1763709</v>
      </c>
      <c r="C31" s="31">
        <v>41605.49628256773</v>
      </c>
      <c r="D31" s="31">
        <v>10592.55094568893</v>
      </c>
      <c r="E31" s="31">
        <v>52198.04722825666</v>
      </c>
      <c r="F31" s="32"/>
      <c r="G31" s="32"/>
      <c r="H31" s="33"/>
      <c r="I31" s="34"/>
      <c r="J31" s="33"/>
      <c r="K31" s="33"/>
      <c r="L31" s="31"/>
    </row>
    <row r="32" spans="1:12" ht="13.5">
      <c r="A32" s="29">
        <v>28</v>
      </c>
      <c r="B32" s="29">
        <f>CF_nSmooth!B32</f>
        <v>1747922</v>
      </c>
      <c r="C32" s="31">
        <v>44218.79769196085</v>
      </c>
      <c r="D32" s="31">
        <v>9696.068201165905</v>
      </c>
      <c r="E32" s="31">
        <v>53914.86589312676</v>
      </c>
      <c r="F32" s="32"/>
      <c r="G32" s="32"/>
      <c r="H32" s="33"/>
      <c r="I32" s="34"/>
      <c r="J32" s="33"/>
      <c r="K32" s="33"/>
      <c r="L32" s="31"/>
    </row>
    <row r="33" spans="1:12" ht="13.5">
      <c r="A33" s="29">
        <v>29</v>
      </c>
      <c r="B33" s="29">
        <f>CF_nSmooth!B33</f>
        <v>1729558</v>
      </c>
      <c r="C33" s="31">
        <v>47144.958908234556</v>
      </c>
      <c r="D33" s="31">
        <v>8862.71583898243</v>
      </c>
      <c r="E33" s="31">
        <v>56007.67474721699</v>
      </c>
      <c r="F33" s="32"/>
      <c r="G33" s="32"/>
      <c r="H33" s="33"/>
      <c r="I33" s="34"/>
      <c r="J33" s="33"/>
      <c r="K33" s="33"/>
      <c r="L33" s="31"/>
    </row>
    <row r="34" spans="1:12" ht="13.5">
      <c r="A34" s="29">
        <v>30</v>
      </c>
      <c r="B34" s="29">
        <f>CF_nSmooth!B34</f>
        <v>1706864</v>
      </c>
      <c r="C34" s="31">
        <v>41836.60431428844</v>
      </c>
      <c r="D34" s="31">
        <v>12957.120324716054</v>
      </c>
      <c r="E34" s="31">
        <v>54793.72463900449</v>
      </c>
      <c r="F34" s="32"/>
      <c r="G34" s="32"/>
      <c r="H34" s="33"/>
      <c r="I34" s="34"/>
      <c r="J34" s="33"/>
      <c r="K34" s="33"/>
      <c r="L34" s="31"/>
    </row>
    <row r="35" spans="1:12" ht="13.5">
      <c r="A35" s="29">
        <v>31</v>
      </c>
      <c r="B35" s="29">
        <f>CF_nSmooth!B35</f>
        <v>1679594</v>
      </c>
      <c r="C35" s="31">
        <v>52036.106419904085</v>
      </c>
      <c r="D35" s="31">
        <v>13528.934564953941</v>
      </c>
      <c r="E35" s="31">
        <v>65565.04098485803</v>
      </c>
      <c r="F35" s="32"/>
      <c r="G35" s="32"/>
      <c r="H35" s="33"/>
      <c r="I35" s="34"/>
      <c r="J35" s="33"/>
      <c r="K35" s="33"/>
      <c r="L35" s="31"/>
    </row>
    <row r="36" spans="1:12" ht="13.5">
      <c r="A36" s="29">
        <v>32</v>
      </c>
      <c r="B36" s="29">
        <f>CF_nSmooth!B36</f>
        <v>1647385</v>
      </c>
      <c r="C36" s="31">
        <v>44905.10462899407</v>
      </c>
      <c r="D36" s="31">
        <v>19542.81993893414</v>
      </c>
      <c r="E36" s="31">
        <v>64447.92456792821</v>
      </c>
      <c r="F36" s="32"/>
      <c r="G36" s="32"/>
      <c r="H36" s="33"/>
      <c r="I36" s="34"/>
      <c r="J36" s="33"/>
      <c r="K36" s="33"/>
      <c r="L36" s="31"/>
    </row>
    <row r="37" spans="1:12" ht="13.5">
      <c r="A37" s="29">
        <v>33</v>
      </c>
      <c r="B37" s="29">
        <f>CF_nSmooth!B37</f>
        <v>1610301</v>
      </c>
      <c r="C37" s="31">
        <v>55101.81995624726</v>
      </c>
      <c r="D37" s="31">
        <v>14582.84470694451</v>
      </c>
      <c r="E37" s="31">
        <v>69684.66466319177</v>
      </c>
      <c r="F37" s="32"/>
      <c r="G37" s="32"/>
      <c r="H37" s="33"/>
      <c r="I37" s="34"/>
      <c r="J37" s="33"/>
      <c r="K37" s="33"/>
      <c r="L37" s="31"/>
    </row>
    <row r="38" spans="1:12" ht="13.5">
      <c r="A38" s="29">
        <v>34</v>
      </c>
      <c r="B38" s="29">
        <f>CF_nSmooth!B38</f>
        <v>1571155</v>
      </c>
      <c r="C38" s="31">
        <v>55171.10027058236</v>
      </c>
      <c r="D38" s="31">
        <v>12756.756169563523</v>
      </c>
      <c r="E38" s="31">
        <v>67927.85644014589</v>
      </c>
      <c r="F38" s="32"/>
      <c r="G38" s="32"/>
      <c r="H38" s="33"/>
      <c r="I38" s="34"/>
      <c r="J38" s="33"/>
      <c r="K38" s="33"/>
      <c r="L38" s="31"/>
    </row>
    <row r="39" spans="1:12" ht="13.5">
      <c r="A39" s="29">
        <v>35</v>
      </c>
      <c r="B39" s="29">
        <f>CF_nSmooth!B39</f>
        <v>1534973</v>
      </c>
      <c r="C39" s="31">
        <v>49254.73214792121</v>
      </c>
      <c r="D39" s="31">
        <v>24117.194681719953</v>
      </c>
      <c r="E39" s="31">
        <v>73371.92682964116</v>
      </c>
      <c r="F39" s="32"/>
      <c r="G39" s="32"/>
      <c r="H39" s="33"/>
      <c r="I39" s="34"/>
      <c r="J39" s="33"/>
      <c r="K39" s="33"/>
      <c r="L39" s="31"/>
    </row>
    <row r="40" spans="1:12" ht="13.5">
      <c r="A40" s="29">
        <v>36</v>
      </c>
      <c r="B40" s="29">
        <f>CF_nSmooth!B40</f>
        <v>1498838</v>
      </c>
      <c r="C40" s="31">
        <v>52190.67219457491</v>
      </c>
      <c r="D40" s="31">
        <v>16668.51811388634</v>
      </c>
      <c r="E40" s="31">
        <v>68859.19030846126</v>
      </c>
      <c r="F40" s="32"/>
      <c r="G40" s="32"/>
      <c r="H40" s="33"/>
      <c r="I40" s="34"/>
      <c r="J40" s="33"/>
      <c r="K40" s="33"/>
      <c r="L40" s="31"/>
    </row>
    <row r="41" spans="1:12" ht="13.5">
      <c r="A41" s="29">
        <v>37</v>
      </c>
      <c r="B41" s="29">
        <f>CF_nSmooth!B41</f>
        <v>1459629</v>
      </c>
      <c r="C41" s="31">
        <v>64165.00690804363</v>
      </c>
      <c r="D41" s="31">
        <v>17944.458487481723</v>
      </c>
      <c r="E41" s="31">
        <v>82109.46539552536</v>
      </c>
      <c r="F41" s="32"/>
      <c r="G41" s="32"/>
      <c r="H41" s="33"/>
      <c r="I41" s="34"/>
      <c r="J41" s="33"/>
      <c r="K41" s="33"/>
      <c r="L41" s="31"/>
    </row>
    <row r="42" spans="1:12" ht="13.5">
      <c r="A42" s="29">
        <v>38</v>
      </c>
      <c r="B42" s="29">
        <f>CF_nSmooth!B42</f>
        <v>1419326</v>
      </c>
      <c r="C42" s="31">
        <v>52699.70487919999</v>
      </c>
      <c r="D42" s="31">
        <v>18090.897061006606</v>
      </c>
      <c r="E42" s="31">
        <v>70790.6019402066</v>
      </c>
      <c r="F42" s="32"/>
      <c r="G42" s="32"/>
      <c r="H42" s="33"/>
      <c r="I42" s="34"/>
      <c r="J42" s="33"/>
      <c r="K42" s="33"/>
      <c r="L42" s="31"/>
    </row>
    <row r="43" spans="1:12" ht="13.5">
      <c r="A43" s="29">
        <v>39</v>
      </c>
      <c r="B43" s="29">
        <f>CF_nSmooth!B43</f>
        <v>1377345</v>
      </c>
      <c r="C43" s="31">
        <v>55866.55838521123</v>
      </c>
      <c r="D43" s="31">
        <v>27263.449338797163</v>
      </c>
      <c r="E43" s="31">
        <v>83130.00772400839</v>
      </c>
      <c r="F43" s="32"/>
      <c r="G43" s="32"/>
      <c r="H43" s="33"/>
      <c r="I43" s="34"/>
      <c r="J43" s="33"/>
      <c r="K43" s="33"/>
      <c r="L43" s="31"/>
    </row>
    <row r="44" spans="1:12" ht="13.5">
      <c r="A44" s="29">
        <v>40</v>
      </c>
      <c r="B44" s="29">
        <f>CF_nSmooth!B44</f>
        <v>1333978</v>
      </c>
      <c r="C44" s="31">
        <v>55656.33236162542</v>
      </c>
      <c r="D44" s="31">
        <v>18341.45110375217</v>
      </c>
      <c r="E44" s="31">
        <v>73997.7834653776</v>
      </c>
      <c r="F44" s="32"/>
      <c r="G44" s="32"/>
      <c r="H44" s="33"/>
      <c r="I44" s="34"/>
      <c r="J44" s="33"/>
      <c r="K44" s="33"/>
      <c r="L44" s="31"/>
    </row>
    <row r="45" spans="1:12" ht="13.5">
      <c r="A45" s="29">
        <v>41</v>
      </c>
      <c r="B45" s="29">
        <f>CF_nSmooth!B45</f>
        <v>1290914</v>
      </c>
      <c r="C45" s="31">
        <v>70009.3330441186</v>
      </c>
      <c r="D45" s="31">
        <v>17850.038109045225</v>
      </c>
      <c r="E45" s="31">
        <v>87859.37115316383</v>
      </c>
      <c r="F45" s="32"/>
      <c r="G45" s="32"/>
      <c r="H45" s="33"/>
      <c r="I45" s="34"/>
      <c r="J45" s="33"/>
      <c r="K45" s="33"/>
      <c r="L45" s="31"/>
    </row>
    <row r="46" spans="1:12" ht="13.5">
      <c r="A46" s="29">
        <v>42</v>
      </c>
      <c r="B46" s="29">
        <f>CF_nSmooth!B46</f>
        <v>1246526</v>
      </c>
      <c r="C46" s="31">
        <v>59037.67365362811</v>
      </c>
      <c r="D46" s="31">
        <v>18675.670774961556</v>
      </c>
      <c r="E46" s="31">
        <v>77713.34442858967</v>
      </c>
      <c r="F46" s="32"/>
      <c r="G46" s="32"/>
      <c r="H46" s="33"/>
      <c r="I46" s="34"/>
      <c r="J46" s="33"/>
      <c r="K46" s="33"/>
      <c r="L46" s="31"/>
    </row>
    <row r="47" spans="1:12" ht="13.5">
      <c r="A47" s="29">
        <v>43</v>
      </c>
      <c r="B47" s="29">
        <f>CF_nSmooth!B47</f>
        <v>1200684</v>
      </c>
      <c r="C47" s="31">
        <v>48334.98231080955</v>
      </c>
      <c r="D47" s="31">
        <v>19108.75506687556</v>
      </c>
      <c r="E47" s="31">
        <v>67443.73737768512</v>
      </c>
      <c r="F47" s="32"/>
      <c r="G47" s="32"/>
      <c r="H47" s="33"/>
      <c r="I47" s="34"/>
      <c r="J47" s="33"/>
      <c r="K47" s="33"/>
      <c r="L47" s="31"/>
    </row>
    <row r="48" spans="1:12" ht="13.5">
      <c r="A48" s="29">
        <v>44</v>
      </c>
      <c r="B48" s="29">
        <f>CF_nSmooth!B48</f>
        <v>1153938</v>
      </c>
      <c r="C48" s="31">
        <v>55585.32600213338</v>
      </c>
      <c r="D48" s="31">
        <v>18694.83953520696</v>
      </c>
      <c r="E48" s="31">
        <v>74280.16553734033</v>
      </c>
      <c r="F48" s="32"/>
      <c r="G48" s="32"/>
      <c r="H48" s="33"/>
      <c r="I48" s="34"/>
      <c r="J48" s="33"/>
      <c r="K48" s="33"/>
      <c r="L48" s="31"/>
    </row>
    <row r="49" spans="1:12" ht="13.5">
      <c r="A49" s="29">
        <v>45</v>
      </c>
      <c r="B49" s="29">
        <f>CF_nSmooth!B49</f>
        <v>1106122</v>
      </c>
      <c r="C49" s="31">
        <v>57105.06168884841</v>
      </c>
      <c r="D49" s="31">
        <v>23146.67339153952</v>
      </c>
      <c r="E49" s="31">
        <v>80251.73508038792</v>
      </c>
      <c r="F49" s="32"/>
      <c r="G49" s="32"/>
      <c r="H49" s="33"/>
      <c r="I49" s="34"/>
      <c r="J49" s="33"/>
      <c r="K49" s="33"/>
      <c r="L49" s="31"/>
    </row>
    <row r="50" spans="1:12" ht="13.5">
      <c r="A50" s="29">
        <v>46</v>
      </c>
      <c r="B50" s="29">
        <f>CF_nSmooth!B50</f>
        <v>1057510</v>
      </c>
      <c r="C50" s="31">
        <v>49556.664519826496</v>
      </c>
      <c r="D50" s="31">
        <v>27538.438806112972</v>
      </c>
      <c r="E50" s="31">
        <v>77095.10332593948</v>
      </c>
      <c r="F50" s="32"/>
      <c r="G50" s="32"/>
      <c r="H50" s="33"/>
      <c r="I50" s="34"/>
      <c r="J50" s="33"/>
      <c r="K50" s="33"/>
      <c r="L50" s="31"/>
    </row>
    <row r="51" spans="1:12" ht="13.5">
      <c r="A51" s="29">
        <v>47</v>
      </c>
      <c r="B51" s="29">
        <f>CF_nSmooth!B51</f>
        <v>1008570</v>
      </c>
      <c r="C51" s="31">
        <v>45637.54404567607</v>
      </c>
      <c r="D51" s="31">
        <v>23873.17256800191</v>
      </c>
      <c r="E51" s="31">
        <v>69510.71661367799</v>
      </c>
      <c r="F51" s="32"/>
      <c r="G51" s="32"/>
      <c r="H51" s="33"/>
      <c r="I51" s="34"/>
      <c r="J51" s="33"/>
      <c r="K51" s="33"/>
      <c r="L51" s="31"/>
    </row>
    <row r="52" spans="1:12" ht="13.5">
      <c r="A52" s="29">
        <v>48</v>
      </c>
      <c r="B52" s="29">
        <f>CF_nSmooth!B52</f>
        <v>960262</v>
      </c>
      <c r="C52" s="31">
        <v>42299.630049821644</v>
      </c>
      <c r="D52" s="31">
        <v>23903.364946969294</v>
      </c>
      <c r="E52" s="31">
        <v>66202.99499679093</v>
      </c>
      <c r="F52" s="32"/>
      <c r="G52" s="32"/>
      <c r="H52" s="33"/>
      <c r="I52" s="34"/>
      <c r="J52" s="33"/>
      <c r="K52" s="33"/>
      <c r="L52" s="31"/>
    </row>
    <row r="53" spans="1:12" ht="13.5">
      <c r="A53" s="29">
        <v>49</v>
      </c>
      <c r="B53" s="29">
        <f>CF_nSmooth!B53</f>
        <v>913079</v>
      </c>
      <c r="C53" s="31">
        <v>39768.676685733524</v>
      </c>
      <c r="D53" s="31">
        <v>24669.545987669077</v>
      </c>
      <c r="E53" s="31">
        <v>64438.222673402604</v>
      </c>
      <c r="F53" s="32"/>
      <c r="G53" s="32"/>
      <c r="H53" s="33"/>
      <c r="I53" s="34"/>
      <c r="J53" s="33"/>
      <c r="K53" s="33"/>
      <c r="L53" s="31"/>
    </row>
    <row r="54" spans="1:12" ht="13.5">
      <c r="A54" s="29">
        <v>50</v>
      </c>
      <c r="B54" s="29">
        <f>CF_nSmooth!B54</f>
        <v>866222</v>
      </c>
      <c r="C54" s="31">
        <v>37530.6551526233</v>
      </c>
      <c r="D54" s="31">
        <v>21825.51562063258</v>
      </c>
      <c r="E54" s="31">
        <v>59356.170773255886</v>
      </c>
      <c r="F54" s="32"/>
      <c r="G54" s="32"/>
      <c r="H54" s="33"/>
      <c r="I54" s="34"/>
      <c r="J54" s="33"/>
      <c r="K54" s="33"/>
      <c r="L54" s="31"/>
    </row>
    <row r="55" spans="1:12" ht="13.5">
      <c r="A55" s="29">
        <v>51</v>
      </c>
      <c r="B55" s="29">
        <f>CF_nSmooth!B55</f>
        <v>821763</v>
      </c>
      <c r="C55" s="31">
        <v>40219.42553280509</v>
      </c>
      <c r="D55" s="31">
        <v>24604.98585621551</v>
      </c>
      <c r="E55" s="31">
        <v>64824.411389020606</v>
      </c>
      <c r="F55" s="32"/>
      <c r="G55" s="32"/>
      <c r="H55" s="33"/>
      <c r="I55" s="34"/>
      <c r="J55" s="33"/>
      <c r="K55" s="33"/>
      <c r="L55" s="31"/>
    </row>
    <row r="56" spans="1:12" ht="13.5">
      <c r="A56" s="29">
        <v>52</v>
      </c>
      <c r="B56" s="29">
        <f>CF_nSmooth!B56</f>
        <v>781335</v>
      </c>
      <c r="C56" s="31">
        <v>40092.300737865495</v>
      </c>
      <c r="D56" s="31">
        <v>21143.870077879717</v>
      </c>
      <c r="E56" s="31">
        <v>61236.17081574521</v>
      </c>
      <c r="F56" s="32"/>
      <c r="G56" s="32"/>
      <c r="H56" s="33"/>
      <c r="I56" s="34"/>
      <c r="J56" s="33"/>
      <c r="K56" s="33"/>
      <c r="L56" s="31"/>
    </row>
    <row r="57" spans="1:12" ht="13.5">
      <c r="A57" s="29">
        <v>53</v>
      </c>
      <c r="B57" s="29">
        <f>CF_nSmooth!B57</f>
        <v>744502</v>
      </c>
      <c r="C57" s="31">
        <v>41256.025488776766</v>
      </c>
      <c r="D57" s="31">
        <v>21717.25640951066</v>
      </c>
      <c r="E57" s="31">
        <v>62973.28189828743</v>
      </c>
      <c r="F57" s="32"/>
      <c r="G57" s="32"/>
      <c r="H57" s="33"/>
      <c r="I57" s="34"/>
      <c r="J57" s="33"/>
      <c r="K57" s="33"/>
      <c r="L57" s="31"/>
    </row>
    <row r="58" spans="1:12" ht="13.5">
      <c r="A58" s="29">
        <v>54</v>
      </c>
      <c r="B58" s="29">
        <f>CF_nSmooth!B58</f>
        <v>710490</v>
      </c>
      <c r="C58" s="31">
        <v>37295.25397585773</v>
      </c>
      <c r="D58" s="31">
        <v>21334.403126292527</v>
      </c>
      <c r="E58" s="31">
        <v>58629.65710215026</v>
      </c>
      <c r="F58" s="32"/>
      <c r="G58" s="32"/>
      <c r="H58" s="33"/>
      <c r="I58" s="34"/>
      <c r="J58" s="33"/>
      <c r="K58" s="33"/>
      <c r="L58" s="31"/>
    </row>
    <row r="59" spans="1:12" ht="13.5">
      <c r="A59" s="29">
        <v>55</v>
      </c>
      <c r="B59" s="29">
        <f>CF_nSmooth!B59</f>
        <v>677714</v>
      </c>
      <c r="C59" s="31">
        <v>35609.93720810678</v>
      </c>
      <c r="D59" s="31">
        <v>23819.999818872348</v>
      </c>
      <c r="E59" s="31">
        <v>59429.937026979125</v>
      </c>
      <c r="F59" s="32"/>
      <c r="G59" s="32"/>
      <c r="H59" s="33"/>
      <c r="I59" s="34"/>
      <c r="J59" s="33"/>
      <c r="K59" s="33"/>
      <c r="L59" s="31"/>
    </row>
    <row r="60" spans="1:12" ht="13.5">
      <c r="A60" s="29">
        <v>56</v>
      </c>
      <c r="B60" s="29">
        <f>CF_nSmooth!B60</f>
        <v>646321</v>
      </c>
      <c r="C60" s="31">
        <v>31960.63838941495</v>
      </c>
      <c r="D60" s="31">
        <v>13169.918868734043</v>
      </c>
      <c r="E60" s="31">
        <v>45130.557258149</v>
      </c>
      <c r="F60" s="32"/>
      <c r="G60" s="32"/>
      <c r="H60" s="33"/>
      <c r="I60" s="34"/>
      <c r="J60" s="33"/>
      <c r="K60" s="33"/>
      <c r="L60" s="31"/>
    </row>
    <row r="61" spans="1:12" ht="13.5">
      <c r="A61" s="29">
        <v>57</v>
      </c>
      <c r="B61" s="29">
        <f>CF_nSmooth!B61</f>
        <v>616314</v>
      </c>
      <c r="C61" s="31">
        <v>41131.20417955568</v>
      </c>
      <c r="D61" s="31">
        <v>25095.402454969102</v>
      </c>
      <c r="E61" s="31">
        <v>66226.60663452478</v>
      </c>
      <c r="F61" s="32"/>
      <c r="G61" s="32"/>
      <c r="H61" s="33"/>
      <c r="I61" s="34"/>
      <c r="J61" s="33"/>
      <c r="K61" s="33"/>
      <c r="L61" s="31"/>
    </row>
    <row r="62" spans="1:12" ht="13.5">
      <c r="A62" s="29">
        <v>58</v>
      </c>
      <c r="B62" s="29">
        <f>CF_nSmooth!B62</f>
        <v>587695</v>
      </c>
      <c r="C62" s="31">
        <v>27747.23035427246</v>
      </c>
      <c r="D62" s="31">
        <v>17155.186365958278</v>
      </c>
      <c r="E62" s="31">
        <v>44902.416720230736</v>
      </c>
      <c r="F62" s="32"/>
      <c r="G62" s="32"/>
      <c r="H62" s="33"/>
      <c r="I62" s="34"/>
      <c r="J62" s="33"/>
      <c r="K62" s="33"/>
      <c r="L62" s="31"/>
    </row>
    <row r="63" spans="1:12" ht="13.5">
      <c r="A63" s="29">
        <v>59</v>
      </c>
      <c r="B63" s="29">
        <f>CF_nSmooth!B63</f>
        <v>560433</v>
      </c>
      <c r="C63" s="31">
        <v>26711.15762663963</v>
      </c>
      <c r="D63" s="31">
        <v>20584.702158344975</v>
      </c>
      <c r="E63" s="31">
        <v>47295.859784984605</v>
      </c>
      <c r="F63" s="32"/>
      <c r="G63" s="32"/>
      <c r="H63" s="33"/>
      <c r="I63" s="34"/>
      <c r="J63" s="33"/>
      <c r="K63" s="33"/>
      <c r="L63" s="31"/>
    </row>
    <row r="64" spans="1:12" ht="13.5">
      <c r="A64" s="29">
        <v>60</v>
      </c>
      <c r="B64" s="29">
        <f>CF_nSmooth!B64</f>
        <v>534372</v>
      </c>
      <c r="C64" s="31">
        <v>17728.737035131748</v>
      </c>
      <c r="D64" s="31">
        <v>22294.422719440834</v>
      </c>
      <c r="E64" s="31">
        <v>40023.15975457258</v>
      </c>
      <c r="F64" s="32"/>
      <c r="G64" s="32"/>
      <c r="H64" s="33"/>
      <c r="I64" s="34"/>
      <c r="J64" s="33"/>
      <c r="K64" s="33"/>
      <c r="L64" s="31"/>
    </row>
    <row r="65" spans="1:12" ht="13.5">
      <c r="A65" s="29">
        <v>61</v>
      </c>
      <c r="B65" s="29">
        <f>CF_nSmooth!B65</f>
        <v>509286</v>
      </c>
      <c r="C65" s="31">
        <v>35304.245196023316</v>
      </c>
      <c r="D65" s="31">
        <v>14938.048793247626</v>
      </c>
      <c r="E65" s="31">
        <v>50242.29398927094</v>
      </c>
      <c r="F65" s="32"/>
      <c r="G65" s="32"/>
      <c r="H65" s="33"/>
      <c r="I65" s="34"/>
      <c r="J65" s="33"/>
      <c r="K65" s="33"/>
      <c r="L65" s="31"/>
    </row>
    <row r="66" spans="1:12" ht="13.5">
      <c r="A66" s="29">
        <v>62</v>
      </c>
      <c r="B66" s="29">
        <f>CF_nSmooth!B66</f>
        <v>484921</v>
      </c>
      <c r="C66" s="31">
        <v>17198.753300565477</v>
      </c>
      <c r="D66" s="31">
        <v>14889.952918737514</v>
      </c>
      <c r="E66" s="31">
        <v>32088.706219302992</v>
      </c>
      <c r="F66" s="32"/>
      <c r="G66" s="32"/>
      <c r="H66" s="33"/>
      <c r="I66" s="34"/>
      <c r="J66" s="33"/>
      <c r="K66" s="33"/>
      <c r="L66" s="31"/>
    </row>
    <row r="67" spans="1:12" ht="13.5">
      <c r="A67" s="29">
        <v>63</v>
      </c>
      <c r="B67" s="29">
        <f>CF_nSmooth!B67</f>
        <v>461061</v>
      </c>
      <c r="C67" s="31">
        <v>16825.827122223844</v>
      </c>
      <c r="D67" s="31">
        <v>19190.31719277121</v>
      </c>
      <c r="E67" s="31">
        <v>36016.14431499505</v>
      </c>
      <c r="F67" s="32"/>
      <c r="G67" s="32"/>
      <c r="H67" s="33"/>
      <c r="I67" s="34"/>
      <c r="J67" s="33"/>
      <c r="K67" s="33"/>
      <c r="L67" s="31"/>
    </row>
    <row r="68" spans="1:12" ht="13.5">
      <c r="A68" s="29">
        <v>64</v>
      </c>
      <c r="B68" s="29">
        <f>CF_nSmooth!B68</f>
        <v>437678</v>
      </c>
      <c r="C68" s="31">
        <v>18592.079716515047</v>
      </c>
      <c r="D68" s="31">
        <v>19985.283005456655</v>
      </c>
      <c r="E68" s="31">
        <v>38577.3627219717</v>
      </c>
      <c r="F68" s="32"/>
      <c r="G68" s="32"/>
      <c r="H68" s="33"/>
      <c r="I68" s="34"/>
      <c r="J68" s="33"/>
      <c r="K68" s="33"/>
      <c r="L68" s="31"/>
    </row>
    <row r="69" spans="1:12" ht="13.5">
      <c r="A69" s="29">
        <v>65</v>
      </c>
      <c r="B69" s="29">
        <f>CF_nSmooth!B69</f>
        <v>414877</v>
      </c>
      <c r="C69" s="31">
        <v>6651.6947421510995</v>
      </c>
      <c r="D69" s="31">
        <v>16297.447608211784</v>
      </c>
      <c r="E69" s="31">
        <v>22949.142350362883</v>
      </c>
      <c r="F69" s="32"/>
      <c r="G69" s="32"/>
      <c r="H69" s="33"/>
      <c r="I69" s="34"/>
      <c r="J69" s="33"/>
      <c r="K69" s="33"/>
      <c r="L69" s="31"/>
    </row>
    <row r="70" spans="1:12" ht="13.5">
      <c r="A70" s="29">
        <v>66</v>
      </c>
      <c r="B70" s="29">
        <f>CF_nSmooth!B70</f>
        <v>392666</v>
      </c>
      <c r="C70" s="31">
        <v>8929.779352485546</v>
      </c>
      <c r="D70" s="31">
        <v>17329.144446766157</v>
      </c>
      <c r="E70" s="31">
        <v>26258.9237992517</v>
      </c>
      <c r="F70" s="32"/>
      <c r="G70" s="32"/>
      <c r="H70" s="33"/>
      <c r="I70" s="34"/>
      <c r="J70" s="33"/>
      <c r="K70" s="33"/>
      <c r="L70" s="31"/>
    </row>
    <row r="71" spans="1:12" ht="13.5">
      <c r="A71" s="29">
        <v>67</v>
      </c>
      <c r="B71" s="29">
        <f>CF_nSmooth!B71</f>
        <v>370954</v>
      </c>
      <c r="C71" s="31">
        <v>14805.6387644456</v>
      </c>
      <c r="D71" s="31">
        <v>15228.147102694154</v>
      </c>
      <c r="E71" s="31">
        <v>30033.785867139755</v>
      </c>
      <c r="F71" s="32"/>
      <c r="G71" s="32"/>
      <c r="H71" s="33"/>
      <c r="I71" s="34"/>
      <c r="J71" s="33"/>
      <c r="K71" s="33"/>
      <c r="L71" s="31"/>
    </row>
    <row r="72" spans="1:12" ht="13.5">
      <c r="A72" s="29">
        <v>68</v>
      </c>
      <c r="B72" s="29">
        <f>CF_nSmooth!B72</f>
        <v>349724</v>
      </c>
      <c r="C72" s="31">
        <v>12184.592119693765</v>
      </c>
      <c r="D72" s="31">
        <v>24754.761565393677</v>
      </c>
      <c r="E72" s="31">
        <v>36939.353685087444</v>
      </c>
      <c r="F72" s="32"/>
      <c r="G72" s="32"/>
      <c r="H72" s="33"/>
      <c r="I72" s="34"/>
      <c r="J72" s="33"/>
      <c r="K72" s="33"/>
      <c r="L72" s="31"/>
    </row>
    <row r="73" spans="1:12" ht="13.5">
      <c r="A73" s="29">
        <v>69</v>
      </c>
      <c r="B73" s="29">
        <f>CF_nSmooth!B73</f>
        <v>329065</v>
      </c>
      <c r="C73" s="31">
        <v>11492.190674124628</v>
      </c>
      <c r="D73" s="31">
        <v>15560.29490295293</v>
      </c>
      <c r="E73" s="31">
        <v>27052.485577077558</v>
      </c>
      <c r="F73" s="32"/>
      <c r="G73" s="32"/>
      <c r="H73" s="33"/>
      <c r="I73" s="34"/>
      <c r="J73" s="33"/>
      <c r="K73" s="33"/>
      <c r="L73" s="31"/>
    </row>
    <row r="74" spans="1:12" ht="13.5">
      <c r="A74" s="29">
        <v>70</v>
      </c>
      <c r="B74" s="29">
        <f>CF_nSmooth!B74</f>
        <v>309029</v>
      </c>
      <c r="C74" s="31">
        <v>6648.75105059256</v>
      </c>
      <c r="D74" s="31">
        <v>9143.95729551029</v>
      </c>
      <c r="E74" s="31">
        <v>15792.70834610285</v>
      </c>
      <c r="F74" s="32"/>
      <c r="G74" s="32"/>
      <c r="H74" s="33"/>
      <c r="I74" s="34"/>
      <c r="J74" s="33"/>
      <c r="K74" s="33"/>
      <c r="L74" s="31"/>
    </row>
    <row r="75" spans="1:12" ht="13.5">
      <c r="A75" s="29">
        <v>71</v>
      </c>
      <c r="B75" s="29">
        <f>CF_nSmooth!B75</f>
        <v>289605</v>
      </c>
      <c r="C75" s="31">
        <v>6035.538673864861</v>
      </c>
      <c r="D75" s="31">
        <v>8421.018257605021</v>
      </c>
      <c r="E75" s="31">
        <v>14456.556931469882</v>
      </c>
      <c r="F75" s="32"/>
      <c r="G75" s="32"/>
      <c r="H75" s="33"/>
      <c r="I75" s="34"/>
      <c r="J75" s="33"/>
      <c r="K75" s="33"/>
      <c r="L75" s="31"/>
    </row>
    <row r="76" spans="1:12" ht="13.5">
      <c r="A76" s="29">
        <v>72</v>
      </c>
      <c r="B76" s="29">
        <f>CF_nSmooth!B76</f>
        <v>270776</v>
      </c>
      <c r="C76" s="31">
        <v>3772.724855773332</v>
      </c>
      <c r="D76" s="31">
        <v>12538.83646666149</v>
      </c>
      <c r="E76" s="31">
        <v>16311.561322434824</v>
      </c>
      <c r="F76" s="32"/>
      <c r="G76" s="32"/>
      <c r="H76" s="33"/>
      <c r="I76" s="34"/>
      <c r="J76" s="33"/>
      <c r="K76" s="33"/>
      <c r="L76" s="31"/>
    </row>
    <row r="77" spans="1:12" ht="13.5">
      <c r="A77" s="29">
        <v>73</v>
      </c>
      <c r="B77" s="29">
        <f>CF_nSmooth!B77</f>
        <v>252541</v>
      </c>
      <c r="C77" s="31">
        <v>4340.947708572542</v>
      </c>
      <c r="D77" s="31">
        <v>5798.508853130521</v>
      </c>
      <c r="E77" s="31">
        <v>10139.456561703064</v>
      </c>
      <c r="F77" s="32"/>
      <c r="G77" s="32"/>
      <c r="H77" s="33"/>
      <c r="I77" s="34"/>
      <c r="J77" s="33"/>
      <c r="K77" s="33"/>
      <c r="L77" s="31"/>
    </row>
    <row r="78" spans="1:12" ht="13.5">
      <c r="A78" s="29">
        <v>74</v>
      </c>
      <c r="B78" s="29">
        <f>CF_nSmooth!B78</f>
        <v>234856</v>
      </c>
      <c r="C78" s="31">
        <v>2846.080252825728</v>
      </c>
      <c r="D78" s="31">
        <v>8632.500926332235</v>
      </c>
      <c r="E78" s="31">
        <v>11478.581179157964</v>
      </c>
      <c r="F78" s="32"/>
      <c r="G78" s="32"/>
      <c r="H78" s="33"/>
      <c r="I78" s="34"/>
      <c r="J78" s="33"/>
      <c r="K78" s="33"/>
      <c r="L78" s="31"/>
    </row>
    <row r="79" spans="1:12" ht="13.5">
      <c r="A79" s="29">
        <v>75</v>
      </c>
      <c r="B79" s="29">
        <f>CF_nSmooth!B79</f>
        <v>217668</v>
      </c>
      <c r="C79" s="31">
        <v>2107.178523076205</v>
      </c>
      <c r="D79" s="31">
        <v>7334.446888895995</v>
      </c>
      <c r="E79" s="31">
        <v>9441.6254119722</v>
      </c>
      <c r="F79" s="32"/>
      <c r="G79" s="32"/>
      <c r="H79" s="33"/>
      <c r="I79" s="34"/>
      <c r="J79" s="33"/>
      <c r="K79" s="33"/>
      <c r="L79" s="31"/>
    </row>
    <row r="80" spans="1:12" ht="13.5">
      <c r="A80" s="29">
        <v>76</v>
      </c>
      <c r="B80" s="29">
        <f>CF_nSmooth!B80</f>
        <v>200990</v>
      </c>
      <c r="C80" s="31">
        <v>1780.321431452117</v>
      </c>
      <c r="D80" s="31">
        <v>7991.5984885861135</v>
      </c>
      <c r="E80" s="31">
        <v>9771.91992003823</v>
      </c>
      <c r="F80" s="32"/>
      <c r="G80" s="32"/>
      <c r="H80" s="33"/>
      <c r="I80" s="34"/>
      <c r="J80" s="33"/>
      <c r="K80" s="33"/>
      <c r="L80" s="31"/>
    </row>
    <row r="81" spans="1:12" ht="13.5">
      <c r="A81" s="29">
        <v>77</v>
      </c>
      <c r="B81" s="29">
        <f>CF_nSmooth!B81</f>
        <v>184928</v>
      </c>
      <c r="C81" s="31">
        <v>3792.257410421897</v>
      </c>
      <c r="D81" s="31">
        <v>8356.570418393818</v>
      </c>
      <c r="E81" s="31">
        <v>12148.827828815714</v>
      </c>
      <c r="F81" s="32"/>
      <c r="G81" s="32"/>
      <c r="H81" s="33"/>
      <c r="I81" s="34"/>
      <c r="J81" s="33"/>
      <c r="K81" s="33"/>
      <c r="L81" s="31"/>
    </row>
    <row r="82" spans="1:12" ht="13.5">
      <c r="A82" s="29">
        <v>78</v>
      </c>
      <c r="B82" s="29">
        <f>CF_nSmooth!B82</f>
        <v>169576</v>
      </c>
      <c r="C82" s="31">
        <v>490.76855348840115</v>
      </c>
      <c r="D82" s="31">
        <v>3157.116954549599</v>
      </c>
      <c r="E82" s="31">
        <v>3647.8855080380004</v>
      </c>
      <c r="F82" s="32"/>
      <c r="G82" s="32"/>
      <c r="H82" s="33"/>
      <c r="I82" s="34"/>
      <c r="J82" s="33"/>
      <c r="K82" s="33"/>
      <c r="L82" s="31"/>
    </row>
    <row r="83" spans="1:12" ht="13.5">
      <c r="A83" s="29">
        <v>79</v>
      </c>
      <c r="B83" s="29">
        <f>CF_nSmooth!B83</f>
        <v>155204</v>
      </c>
      <c r="C83" s="31">
        <v>2085.4711515299123</v>
      </c>
      <c r="D83" s="31">
        <v>7255.502279353989</v>
      </c>
      <c r="E83" s="31">
        <v>9340.973430883902</v>
      </c>
      <c r="F83" s="32"/>
      <c r="G83" s="32"/>
      <c r="H83" s="33"/>
      <c r="I83" s="34"/>
      <c r="J83" s="33"/>
      <c r="K83" s="33"/>
      <c r="L83" s="31"/>
    </row>
    <row r="84" spans="1:12" ht="13.5">
      <c r="A84" s="29">
        <v>80</v>
      </c>
      <c r="B84" s="29">
        <f>CF_nSmooth!B84</f>
        <v>141816</v>
      </c>
      <c r="C84" s="31">
        <v>530.8331370793104</v>
      </c>
      <c r="D84" s="31">
        <v>2575.8701659533303</v>
      </c>
      <c r="E84" s="31">
        <v>3106.7033030326406</v>
      </c>
      <c r="F84" s="32"/>
      <c r="G84" s="32"/>
      <c r="H84" s="33"/>
      <c r="I84" s="34"/>
      <c r="J84" s="33"/>
      <c r="K84" s="33"/>
      <c r="L84" s="31"/>
    </row>
    <row r="85" spans="1:12" ht="13.5">
      <c r="A85" s="29">
        <v>81</v>
      </c>
      <c r="B85" s="29">
        <f>CF_nSmooth!B85</f>
        <v>129097</v>
      </c>
      <c r="C85" s="31">
        <v>2206.5642032120377</v>
      </c>
      <c r="D85" s="31">
        <v>9682.744963846824</v>
      </c>
      <c r="E85" s="31">
        <v>11889.309167058862</v>
      </c>
      <c r="F85" s="32"/>
      <c r="G85" s="32"/>
      <c r="H85" s="33"/>
      <c r="I85" s="34"/>
      <c r="J85" s="33"/>
      <c r="K85" s="33"/>
      <c r="L85" s="31"/>
    </row>
    <row r="86" spans="1:12" ht="13.5">
      <c r="A86" s="29">
        <v>82</v>
      </c>
      <c r="B86" s="29">
        <f>CF_nSmooth!B86</f>
        <v>116132</v>
      </c>
      <c r="C86" s="31">
        <v>1634.2402671199688</v>
      </c>
      <c r="D86" s="31">
        <v>6337.843748450957</v>
      </c>
      <c r="E86" s="31">
        <v>7972.084015570926</v>
      </c>
      <c r="F86" s="32"/>
      <c r="G86" s="32"/>
      <c r="H86" s="33"/>
      <c r="I86" s="34"/>
      <c r="J86" s="33"/>
      <c r="K86" s="33"/>
      <c r="L86" s="31"/>
    </row>
    <row r="87" spans="1:12" ht="13.5">
      <c r="A87" s="29">
        <v>83</v>
      </c>
      <c r="B87" s="29">
        <f>CF_nSmooth!B87</f>
        <v>102939</v>
      </c>
      <c r="C87" s="31">
        <v>577.3303457610536</v>
      </c>
      <c r="D87" s="31">
        <v>5168.560444547735</v>
      </c>
      <c r="E87" s="31">
        <v>5745.890790308788</v>
      </c>
      <c r="F87" s="32"/>
      <c r="G87" s="32"/>
      <c r="H87" s="33"/>
      <c r="I87" s="34"/>
      <c r="J87" s="33"/>
      <c r="K87" s="33"/>
      <c r="L87" s="31"/>
    </row>
    <row r="88" spans="1:12" ht="13.5">
      <c r="A88" s="29">
        <v>84</v>
      </c>
      <c r="B88" s="29">
        <f>CF_nSmooth!B88</f>
        <v>90498</v>
      </c>
      <c r="C88" s="31">
        <v>20.675478986203863</v>
      </c>
      <c r="D88" s="31">
        <v>5546.234050389334</v>
      </c>
      <c r="E88" s="31">
        <v>5566.909529375537</v>
      </c>
      <c r="F88" s="32"/>
      <c r="G88" s="32"/>
      <c r="H88" s="33"/>
      <c r="I88" s="34"/>
      <c r="J88" s="33"/>
      <c r="K88" s="33"/>
      <c r="L88" s="31"/>
    </row>
    <row r="89" spans="1:12" ht="13.5">
      <c r="A89" s="29">
        <v>85</v>
      </c>
      <c r="B89" s="29">
        <f>CF_nSmooth!B89</f>
        <v>78041</v>
      </c>
      <c r="C89" s="31">
        <v>39.716186083379434</v>
      </c>
      <c r="D89" s="31">
        <v>556.2850139097103</v>
      </c>
      <c r="E89" s="31">
        <v>596.0011999930897</v>
      </c>
      <c r="F89" s="32"/>
      <c r="G89" s="32"/>
      <c r="H89" s="33"/>
      <c r="I89" s="34"/>
      <c r="J89" s="33"/>
      <c r="K89" s="33"/>
      <c r="L89" s="31"/>
    </row>
    <row r="90" spans="1:12" ht="13.5">
      <c r="A90" s="29">
        <v>86</v>
      </c>
      <c r="B90" s="29">
        <f>CF_nSmooth!B90</f>
        <v>66863</v>
      </c>
      <c r="C90" s="31">
        <v>2518.338798428509</v>
      </c>
      <c r="D90" s="31">
        <v>11086.823438623895</v>
      </c>
      <c r="E90" s="31">
        <v>13605.162237052404</v>
      </c>
      <c r="F90" s="32"/>
      <c r="G90" s="32"/>
      <c r="H90" s="33"/>
      <c r="I90" s="34"/>
      <c r="J90" s="33"/>
      <c r="K90" s="33"/>
      <c r="L90" s="31"/>
    </row>
    <row r="91" spans="1:12" ht="13.5">
      <c r="A91" s="29">
        <v>87</v>
      </c>
      <c r="B91" s="29">
        <f>CF_nSmooth!B91</f>
        <v>58393</v>
      </c>
      <c r="C91" s="31">
        <v>14.688474819193427</v>
      </c>
      <c r="D91" s="31">
        <v>5642.218612314503</v>
      </c>
      <c r="E91" s="31">
        <v>5656.907087133696</v>
      </c>
      <c r="F91" s="32"/>
      <c r="G91" s="32"/>
      <c r="H91" s="33"/>
      <c r="I91" s="34"/>
      <c r="J91" s="33"/>
      <c r="K91" s="33"/>
      <c r="L91" s="31"/>
    </row>
    <row r="92" spans="1:12" ht="13.5">
      <c r="A92" s="29">
        <v>88</v>
      </c>
      <c r="B92" s="29">
        <f>CF_nSmooth!B92</f>
        <v>51880</v>
      </c>
      <c r="C92" s="31">
        <v>0</v>
      </c>
      <c r="D92" s="31">
        <v>0</v>
      </c>
      <c r="E92" s="31">
        <v>0</v>
      </c>
      <c r="F92" s="32"/>
      <c r="G92" s="32"/>
      <c r="H92" s="33"/>
      <c r="I92" s="34"/>
      <c r="J92" s="33"/>
      <c r="K92" s="33"/>
      <c r="L92" s="31"/>
    </row>
    <row r="93" spans="1:12" ht="13.5">
      <c r="A93" s="29">
        <v>89</v>
      </c>
      <c r="B93" s="29">
        <f>CF_nSmooth!B93</f>
        <v>46226</v>
      </c>
      <c r="C93" s="31">
        <v>0</v>
      </c>
      <c r="D93" s="31">
        <v>0</v>
      </c>
      <c r="E93" s="31">
        <v>0</v>
      </c>
      <c r="F93" s="32"/>
      <c r="G93" s="32"/>
      <c r="H93" s="33"/>
      <c r="I93" s="34"/>
      <c r="J93" s="33"/>
      <c r="K93" s="33"/>
      <c r="L93" s="31"/>
    </row>
    <row r="94" spans="1:12" ht="13.5">
      <c r="A94" s="35" t="s">
        <v>4</v>
      </c>
      <c r="B94" s="29">
        <f>CF_nSmooth!B94</f>
        <v>204754</v>
      </c>
      <c r="C94" s="31">
        <v>306.6474251517801</v>
      </c>
      <c r="D94" s="31">
        <v>2169.506682978765</v>
      </c>
      <c r="E94" s="31">
        <v>2476.1541081305454</v>
      </c>
      <c r="F94" s="32"/>
      <c r="G94" s="32"/>
      <c r="H94" s="33"/>
      <c r="I94" s="34"/>
      <c r="J94" s="33"/>
      <c r="K94" s="33"/>
      <c r="L94" s="31"/>
    </row>
    <row r="95" spans="2:9" ht="13.5">
      <c r="B95" s="36"/>
      <c r="I95" s="34"/>
    </row>
    <row r="96" spans="1:11" ht="15.75">
      <c r="A96" s="29" t="s">
        <v>1</v>
      </c>
      <c r="B96" s="36">
        <v>103001867</v>
      </c>
      <c r="C96" s="31">
        <v>23898.182328285493</v>
      </c>
      <c r="D96" s="31">
        <v>9983.028747238024</v>
      </c>
      <c r="E96" s="31"/>
      <c r="G96" s="32">
        <v>0</v>
      </c>
      <c r="I96" s="34"/>
      <c r="J96" s="33"/>
      <c r="K96" s="37"/>
    </row>
    <row r="97" ht="13.5">
      <c r="B97" s="36"/>
    </row>
    <row r="98" spans="10:11" ht="13.5">
      <c r="J98" s="38"/>
      <c r="K98" s="39"/>
    </row>
    <row r="99" ht="13.5"/>
    <row r="100" ht="13.5">
      <c r="C100" s="29" t="s">
        <v>14</v>
      </c>
    </row>
    <row r="101" ht="13.5"/>
    <row r="102" ht="13.5"/>
    <row r="103" ht="13.5"/>
    <row r="105" ht="13.5"/>
  </sheetData>
  <sheetProtection/>
  <mergeCells count="2">
    <mergeCell ref="I1:L1"/>
    <mergeCell ref="C1:E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06"/>
  <sheetViews>
    <sheetView zoomScalePageLayoutView="0" workbookViewId="0" topLeftCell="A1">
      <pane xSplit="1" ySplit="1" topLeftCell="B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6.7109375" style="29" bestFit="1" customWidth="1"/>
    <col min="2" max="2" width="16.00390625" style="29" bestFit="1" customWidth="1"/>
    <col min="3" max="4" width="17.28125" style="29" bestFit="1" customWidth="1"/>
    <col min="5" max="5" width="14.8515625" style="29" bestFit="1" customWidth="1"/>
    <col min="6" max="6" width="17.57421875" style="29" customWidth="1"/>
    <col min="7" max="7" width="18.421875" style="29" bestFit="1" customWidth="1"/>
    <col min="8" max="9" width="17.57421875" style="29" customWidth="1"/>
    <col min="10" max="16384" width="9.140625" style="29" customWidth="1"/>
  </cols>
  <sheetData>
    <row r="1" spans="1:5" s="26" customFormat="1" ht="15.75">
      <c r="A1" s="13"/>
      <c r="B1" s="15"/>
      <c r="C1" s="41" t="s">
        <v>26</v>
      </c>
      <c r="D1" s="41"/>
      <c r="E1" s="41"/>
    </row>
    <row r="2" spans="1:5" s="26" customFormat="1" ht="47.25">
      <c r="A2" s="26" t="s">
        <v>0</v>
      </c>
      <c r="B2" s="27" t="s">
        <v>2</v>
      </c>
      <c r="C2" s="27" t="s">
        <v>3</v>
      </c>
      <c r="D2" s="27" t="s">
        <v>3</v>
      </c>
      <c r="E2" s="27" t="s">
        <v>1</v>
      </c>
    </row>
    <row r="3" spans="10:103" ht="13.5"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</row>
    <row r="4" spans="1:5" ht="13.5">
      <c r="A4" s="29">
        <v>0</v>
      </c>
      <c r="B4" s="36">
        <f>CF_nSmooth!B4</f>
        <v>2027944</v>
      </c>
      <c r="C4" s="31">
        <v>0</v>
      </c>
      <c r="D4" s="31">
        <v>0</v>
      </c>
      <c r="E4" s="31">
        <f>C4+D4</f>
        <v>0</v>
      </c>
    </row>
    <row r="5" spans="1:5" ht="13.5">
      <c r="A5" s="29">
        <v>1</v>
      </c>
      <c r="B5" s="36">
        <f>CF_nSmooth!B5</f>
        <v>2082939</v>
      </c>
      <c r="C5" s="31">
        <v>0</v>
      </c>
      <c r="D5" s="31">
        <v>0</v>
      </c>
      <c r="E5" s="31">
        <f aca="true" t="shared" si="0" ref="E5:E68">C5+D5</f>
        <v>0</v>
      </c>
    </row>
    <row r="6" spans="1:5" ht="13.5">
      <c r="A6" s="29">
        <v>2</v>
      </c>
      <c r="B6" s="36">
        <f>CF_nSmooth!B6</f>
        <v>2158807</v>
      </c>
      <c r="C6" s="31">
        <v>0</v>
      </c>
      <c r="D6" s="31">
        <v>0</v>
      </c>
      <c r="E6" s="31">
        <f t="shared" si="0"/>
        <v>0</v>
      </c>
    </row>
    <row r="7" spans="1:5" ht="13.5">
      <c r="A7" s="29">
        <v>3</v>
      </c>
      <c r="B7" s="36">
        <f>CF_nSmooth!B7</f>
        <v>2252937</v>
      </c>
      <c r="C7" s="31">
        <v>0</v>
      </c>
      <c r="D7" s="31">
        <v>0</v>
      </c>
      <c r="E7" s="31">
        <f t="shared" si="0"/>
        <v>0</v>
      </c>
    </row>
    <row r="8" spans="1:5" ht="13.5">
      <c r="A8" s="29">
        <v>4</v>
      </c>
      <c r="B8" s="36">
        <f>CF_nSmooth!B8</f>
        <v>2285729</v>
      </c>
      <c r="C8" s="31">
        <v>0</v>
      </c>
      <c r="D8" s="31">
        <v>0</v>
      </c>
      <c r="E8" s="31">
        <f t="shared" si="0"/>
        <v>0</v>
      </c>
    </row>
    <row r="9" spans="1:5" ht="13.5">
      <c r="A9" s="29">
        <v>5</v>
      </c>
      <c r="B9" s="36">
        <f>CF_nSmooth!B9</f>
        <v>2241854</v>
      </c>
      <c r="C9" s="31">
        <v>0</v>
      </c>
      <c r="D9" s="31">
        <v>0</v>
      </c>
      <c r="E9" s="31">
        <f t="shared" si="0"/>
        <v>0</v>
      </c>
    </row>
    <row r="10" spans="1:5" ht="13.5">
      <c r="A10" s="29">
        <v>6</v>
      </c>
      <c r="B10" s="36">
        <f>CF_nSmooth!B10</f>
        <v>2214171</v>
      </c>
      <c r="C10" s="31">
        <v>0</v>
      </c>
      <c r="D10" s="31">
        <v>0</v>
      </c>
      <c r="E10" s="31">
        <f t="shared" si="0"/>
        <v>0</v>
      </c>
    </row>
    <row r="11" spans="1:5" ht="13.5">
      <c r="A11" s="29">
        <v>7</v>
      </c>
      <c r="B11" s="36">
        <f>CF_nSmooth!B11</f>
        <v>2214585</v>
      </c>
      <c r="C11" s="31">
        <v>0</v>
      </c>
      <c r="D11" s="31">
        <v>0</v>
      </c>
      <c r="E11" s="31">
        <f t="shared" si="0"/>
        <v>0</v>
      </c>
    </row>
    <row r="12" spans="1:5" ht="13.5">
      <c r="A12" s="29">
        <v>8</v>
      </c>
      <c r="B12" s="36">
        <f>CF_nSmooth!B12</f>
        <v>2216734</v>
      </c>
      <c r="C12" s="31">
        <v>0</v>
      </c>
      <c r="D12" s="31">
        <v>0</v>
      </c>
      <c r="E12" s="31">
        <f t="shared" si="0"/>
        <v>0</v>
      </c>
    </row>
    <row r="13" spans="1:5" ht="13.5">
      <c r="A13" s="29">
        <v>9</v>
      </c>
      <c r="B13" s="36">
        <f>CF_nSmooth!B13</f>
        <v>2214261</v>
      </c>
      <c r="C13" s="31">
        <v>0</v>
      </c>
      <c r="D13" s="31">
        <v>0</v>
      </c>
      <c r="E13" s="31">
        <f t="shared" si="0"/>
        <v>0</v>
      </c>
    </row>
    <row r="14" spans="1:5" ht="13.5">
      <c r="A14" s="29">
        <v>10</v>
      </c>
      <c r="B14" s="36">
        <f>CF_nSmooth!B14</f>
        <v>2213685</v>
      </c>
      <c r="C14" s="31">
        <v>0</v>
      </c>
      <c r="D14" s="31">
        <v>0</v>
      </c>
      <c r="E14" s="31">
        <f t="shared" si="0"/>
        <v>0</v>
      </c>
    </row>
    <row r="15" spans="1:5" ht="13.5">
      <c r="A15" s="29">
        <v>11</v>
      </c>
      <c r="B15" s="36">
        <f>CF_nSmooth!B15</f>
        <v>2212361</v>
      </c>
      <c r="C15" s="31">
        <v>0</v>
      </c>
      <c r="D15" s="31">
        <v>0</v>
      </c>
      <c r="E15" s="31">
        <f t="shared" si="0"/>
        <v>0</v>
      </c>
    </row>
    <row r="16" spans="1:5" ht="13.5">
      <c r="A16" s="29">
        <v>12</v>
      </c>
      <c r="B16" s="36">
        <f>CF_nSmooth!B16</f>
        <v>2205925</v>
      </c>
      <c r="C16" s="31">
        <v>0</v>
      </c>
      <c r="D16" s="31">
        <v>1764.6957086882442</v>
      </c>
      <c r="E16" s="31">
        <f t="shared" si="0"/>
        <v>1764.6957086882442</v>
      </c>
    </row>
    <row r="17" spans="1:5" ht="13.5">
      <c r="A17" s="29">
        <v>13</v>
      </c>
      <c r="B17" s="36">
        <f>CF_nSmooth!B17</f>
        <v>2190028</v>
      </c>
      <c r="C17" s="31">
        <v>793.3764148853116</v>
      </c>
      <c r="D17" s="31">
        <v>2293.6688376364064</v>
      </c>
      <c r="E17" s="31">
        <f t="shared" si="0"/>
        <v>3087.045252521718</v>
      </c>
    </row>
    <row r="18" spans="1:5" ht="13.5">
      <c r="A18" s="29">
        <v>14</v>
      </c>
      <c r="B18" s="36">
        <f>CF_nSmooth!B18</f>
        <v>2164716</v>
      </c>
      <c r="C18" s="31">
        <v>2308.754477885506</v>
      </c>
      <c r="D18" s="31">
        <v>2916.483187326504</v>
      </c>
      <c r="E18" s="31">
        <f t="shared" si="0"/>
        <v>5225.237665212009</v>
      </c>
    </row>
    <row r="19" spans="1:5" ht="13.5">
      <c r="A19" s="29">
        <v>15</v>
      </c>
      <c r="B19" s="36">
        <f>CF_nSmooth!B19</f>
        <v>2137264</v>
      </c>
      <c r="C19" s="31">
        <v>4199.262344184162</v>
      </c>
      <c r="D19" s="31">
        <v>3588.5544781060644</v>
      </c>
      <c r="E19" s="31">
        <f t="shared" si="0"/>
        <v>7787.816822290227</v>
      </c>
    </row>
    <row r="20" spans="1:5" ht="13.5">
      <c r="A20" s="29">
        <v>16</v>
      </c>
      <c r="B20" s="36">
        <f>CF_nSmooth!B20</f>
        <v>2108597</v>
      </c>
      <c r="C20" s="31">
        <v>6576.974036250013</v>
      </c>
      <c r="D20" s="31">
        <v>4034.8293485365816</v>
      </c>
      <c r="E20" s="31">
        <f t="shared" si="0"/>
        <v>10611.803384786595</v>
      </c>
    </row>
    <row r="21" spans="1:5" ht="13.5">
      <c r="A21" s="29">
        <v>17</v>
      </c>
      <c r="B21" s="36">
        <f>CF_nSmooth!B21</f>
        <v>2074149</v>
      </c>
      <c r="C21" s="31">
        <v>9455.57663725086</v>
      </c>
      <c r="D21" s="31">
        <v>4523.088317134715</v>
      </c>
      <c r="E21" s="31">
        <f t="shared" si="0"/>
        <v>13978.664954385575</v>
      </c>
    </row>
    <row r="22" spans="1:5" ht="13.5">
      <c r="A22" s="29">
        <v>18</v>
      </c>
      <c r="B22" s="36">
        <f>CF_nSmooth!B22</f>
        <v>2035321</v>
      </c>
      <c r="C22" s="31">
        <v>12718.442436745387</v>
      </c>
      <c r="D22" s="31">
        <v>5294.719051939628</v>
      </c>
      <c r="E22" s="31">
        <f t="shared" si="0"/>
        <v>18013.161488685015</v>
      </c>
    </row>
    <row r="23" spans="1:5" ht="13.5">
      <c r="A23" s="29">
        <v>19</v>
      </c>
      <c r="B23" s="36">
        <f>CF_nSmooth!B23</f>
        <v>1998426</v>
      </c>
      <c r="C23" s="31">
        <v>16280.049022372194</v>
      </c>
      <c r="D23" s="31">
        <v>5821.467021071806</v>
      </c>
      <c r="E23" s="31">
        <f t="shared" si="0"/>
        <v>22101.516043444</v>
      </c>
    </row>
    <row r="24" spans="1:5" ht="13.5">
      <c r="A24" s="29">
        <v>20</v>
      </c>
      <c r="B24" s="36">
        <f>CF_nSmooth!B24</f>
        <v>1964510</v>
      </c>
      <c r="C24" s="31">
        <v>19923.010683549197</v>
      </c>
      <c r="D24" s="31">
        <v>6303.554933254359</v>
      </c>
      <c r="E24" s="31">
        <f t="shared" si="0"/>
        <v>26226.565616803557</v>
      </c>
    </row>
    <row r="25" spans="1:5" ht="13.5">
      <c r="A25" s="29">
        <v>21</v>
      </c>
      <c r="B25" s="36">
        <f>CF_nSmooth!B25</f>
        <v>1930091</v>
      </c>
      <c r="C25" s="31">
        <v>23652.766464128574</v>
      </c>
      <c r="D25" s="31">
        <v>6601.686170968159</v>
      </c>
      <c r="E25" s="31">
        <f t="shared" si="0"/>
        <v>30254.45263509673</v>
      </c>
    </row>
    <row r="26" spans="1:5" ht="13.5">
      <c r="A26" s="29">
        <v>22</v>
      </c>
      <c r="B26" s="36">
        <f>CF_nSmooth!B26</f>
        <v>1895608</v>
      </c>
      <c r="C26" s="31">
        <v>27204.445490084086</v>
      </c>
      <c r="D26" s="31">
        <v>7211.262046294483</v>
      </c>
      <c r="E26" s="31">
        <f t="shared" si="0"/>
        <v>34415.70753637857</v>
      </c>
    </row>
    <row r="27" spans="1:5" ht="13.5">
      <c r="A27" s="29">
        <v>23</v>
      </c>
      <c r="B27" s="36">
        <f>CF_nSmooth!B27</f>
        <v>1861146</v>
      </c>
      <c r="C27" s="31">
        <v>30721.04422839398</v>
      </c>
      <c r="D27" s="31">
        <v>7989.024959599115</v>
      </c>
      <c r="E27" s="31">
        <f t="shared" si="0"/>
        <v>38710.0691879931</v>
      </c>
    </row>
    <row r="28" spans="1:5" ht="13.5">
      <c r="A28" s="29">
        <v>24</v>
      </c>
      <c r="B28" s="36">
        <f>CF_nSmooth!B28</f>
        <v>1829312</v>
      </c>
      <c r="C28" s="31">
        <v>33944.486508101756</v>
      </c>
      <c r="D28" s="31">
        <v>8813.849018062396</v>
      </c>
      <c r="E28" s="31">
        <f t="shared" si="0"/>
        <v>42758.335526164155</v>
      </c>
    </row>
    <row r="29" spans="1:5" ht="13.5">
      <c r="A29" s="29">
        <v>25</v>
      </c>
      <c r="B29" s="36">
        <f>CF_nSmooth!B29</f>
        <v>1802448</v>
      </c>
      <c r="C29" s="31">
        <v>36913.35839456248</v>
      </c>
      <c r="D29" s="31">
        <v>9145.91132905015</v>
      </c>
      <c r="E29" s="31">
        <f t="shared" si="0"/>
        <v>46059.269723612626</v>
      </c>
    </row>
    <row r="30" spans="1:5" ht="13.5">
      <c r="A30" s="29">
        <v>26</v>
      </c>
      <c r="B30" s="36">
        <f>CF_nSmooth!B30</f>
        <v>1780932</v>
      </c>
      <c r="C30" s="31">
        <v>39352.01847182534</v>
      </c>
      <c r="D30" s="31">
        <v>9399.097277819092</v>
      </c>
      <c r="E30" s="31">
        <f t="shared" si="0"/>
        <v>48751.11574964443</v>
      </c>
    </row>
    <row r="31" spans="1:5" ht="13.5">
      <c r="A31" s="29">
        <v>27</v>
      </c>
      <c r="B31" s="36">
        <f>CF_nSmooth!B31</f>
        <v>1763709</v>
      </c>
      <c r="C31" s="31">
        <v>41612.78246857921</v>
      </c>
      <c r="D31" s="31">
        <v>10264.296557936155</v>
      </c>
      <c r="E31" s="31">
        <f t="shared" si="0"/>
        <v>51877.07902651536</v>
      </c>
    </row>
    <row r="32" spans="1:5" ht="13.5">
      <c r="A32" s="29">
        <v>28</v>
      </c>
      <c r="B32" s="36">
        <f>CF_nSmooth!B32</f>
        <v>1747922</v>
      </c>
      <c r="C32" s="31">
        <v>43388.6048094666</v>
      </c>
      <c r="D32" s="31">
        <v>11274.648053916626</v>
      </c>
      <c r="E32" s="31">
        <f t="shared" si="0"/>
        <v>54663.252863383226</v>
      </c>
    </row>
    <row r="33" spans="1:5" ht="13.5">
      <c r="A33" s="29">
        <v>29</v>
      </c>
      <c r="B33" s="36">
        <f>CF_nSmooth!B33</f>
        <v>1729558</v>
      </c>
      <c r="C33" s="31">
        <v>45077.23418349283</v>
      </c>
      <c r="D33" s="31">
        <v>12969.611537483994</v>
      </c>
      <c r="E33" s="31">
        <f t="shared" si="0"/>
        <v>58046.845720976824</v>
      </c>
    </row>
    <row r="34" spans="1:5" ht="13.5">
      <c r="A34" s="29">
        <v>30</v>
      </c>
      <c r="B34" s="36">
        <f>CF_nSmooth!B34</f>
        <v>1706864</v>
      </c>
      <c r="C34" s="31">
        <v>46627.26150830996</v>
      </c>
      <c r="D34" s="31">
        <v>13770.009319995217</v>
      </c>
      <c r="E34" s="31">
        <f t="shared" si="0"/>
        <v>60397.270828305176</v>
      </c>
    </row>
    <row r="35" spans="1:5" ht="13.5">
      <c r="A35" s="29">
        <v>31</v>
      </c>
      <c r="B35" s="36">
        <f>CF_nSmooth!B35</f>
        <v>1679594</v>
      </c>
      <c r="C35" s="31">
        <v>48330.87778649797</v>
      </c>
      <c r="D35" s="31">
        <v>14098.286849640539</v>
      </c>
      <c r="E35" s="31">
        <f t="shared" si="0"/>
        <v>62429.16463613851</v>
      </c>
    </row>
    <row r="36" spans="1:5" ht="13.5">
      <c r="A36" s="29">
        <v>32</v>
      </c>
      <c r="B36" s="36">
        <f>CF_nSmooth!B36</f>
        <v>1647385</v>
      </c>
      <c r="C36" s="31">
        <v>49763.48294487057</v>
      </c>
      <c r="D36" s="31">
        <v>16274.776042998079</v>
      </c>
      <c r="E36" s="31">
        <f t="shared" si="0"/>
        <v>66038.25898786866</v>
      </c>
    </row>
    <row r="37" spans="1:5" ht="13.5">
      <c r="A37" s="29">
        <v>33</v>
      </c>
      <c r="B37" s="36">
        <f>CF_nSmooth!B37</f>
        <v>1610301</v>
      </c>
      <c r="C37" s="31">
        <v>51365.00470037139</v>
      </c>
      <c r="D37" s="31">
        <v>17445.386350750963</v>
      </c>
      <c r="E37" s="31">
        <f t="shared" si="0"/>
        <v>68810.39105112235</v>
      </c>
    </row>
    <row r="38" spans="1:5" ht="13.5">
      <c r="A38" s="29">
        <v>34</v>
      </c>
      <c r="B38" s="36">
        <f>CF_nSmooth!B38</f>
        <v>1571155</v>
      </c>
      <c r="C38" s="31">
        <v>52614.24607905944</v>
      </c>
      <c r="D38" s="31">
        <v>18235.71777141384</v>
      </c>
      <c r="E38" s="31">
        <f t="shared" si="0"/>
        <v>70849.96385047329</v>
      </c>
    </row>
    <row r="39" spans="1:5" ht="13.5">
      <c r="A39" s="29">
        <v>35</v>
      </c>
      <c r="B39" s="36">
        <f>CF_nSmooth!B39</f>
        <v>1534973</v>
      </c>
      <c r="C39" s="31">
        <v>53689.206617016396</v>
      </c>
      <c r="D39" s="31">
        <v>18833.023219242605</v>
      </c>
      <c r="E39" s="31">
        <f t="shared" si="0"/>
        <v>72522.22983625901</v>
      </c>
    </row>
    <row r="40" spans="1:5" ht="13.5">
      <c r="A40" s="29">
        <v>36</v>
      </c>
      <c r="B40" s="36">
        <f>CF_nSmooth!B40</f>
        <v>1498838</v>
      </c>
      <c r="C40" s="31">
        <v>54508.75421149957</v>
      </c>
      <c r="D40" s="31">
        <v>19861.017967879365</v>
      </c>
      <c r="E40" s="31">
        <f t="shared" si="0"/>
        <v>74369.77217937892</v>
      </c>
    </row>
    <row r="41" spans="1:5" ht="13.5">
      <c r="A41" s="29">
        <v>37</v>
      </c>
      <c r="B41" s="36">
        <f>CF_nSmooth!B41</f>
        <v>1459629</v>
      </c>
      <c r="C41" s="31">
        <v>55399.475971400665</v>
      </c>
      <c r="D41" s="31">
        <v>20394.574904929512</v>
      </c>
      <c r="E41" s="31">
        <f t="shared" si="0"/>
        <v>75794.05087633018</v>
      </c>
    </row>
    <row r="42" spans="1:5" ht="13.5">
      <c r="A42" s="29">
        <v>38</v>
      </c>
      <c r="B42" s="36">
        <f>CF_nSmooth!B42</f>
        <v>1419326</v>
      </c>
      <c r="C42" s="31">
        <v>55818.15658913418</v>
      </c>
      <c r="D42" s="31">
        <v>21241.18239160907</v>
      </c>
      <c r="E42" s="31">
        <f t="shared" si="0"/>
        <v>77059.33898074325</v>
      </c>
    </row>
    <row r="43" spans="1:5" ht="13.5">
      <c r="A43" s="29">
        <v>39</v>
      </c>
      <c r="B43" s="36">
        <f>CF_nSmooth!B43</f>
        <v>1377345</v>
      </c>
      <c r="C43" s="31">
        <v>56155.17516803538</v>
      </c>
      <c r="D43" s="31">
        <v>20422.030424886612</v>
      </c>
      <c r="E43" s="31">
        <f t="shared" si="0"/>
        <v>76577.205592922</v>
      </c>
    </row>
    <row r="44" spans="1:5" ht="13.5">
      <c r="A44" s="29">
        <v>40</v>
      </c>
      <c r="B44" s="36">
        <f>CF_nSmooth!B44</f>
        <v>1333978</v>
      </c>
      <c r="C44" s="31">
        <v>56230.53306312474</v>
      </c>
      <c r="D44" s="31">
        <v>20772.71934055869</v>
      </c>
      <c r="E44" s="31">
        <f t="shared" si="0"/>
        <v>77003.25240368344</v>
      </c>
    </row>
    <row r="45" spans="1:5" ht="13.5">
      <c r="A45" s="29">
        <v>41</v>
      </c>
      <c r="B45" s="36">
        <f>CF_nSmooth!B45</f>
        <v>1290914</v>
      </c>
      <c r="C45" s="31">
        <v>56280.13143326435</v>
      </c>
      <c r="D45" s="31">
        <v>20848.94291327866</v>
      </c>
      <c r="E45" s="31">
        <f t="shared" si="0"/>
        <v>77129.07434654301</v>
      </c>
    </row>
    <row r="46" spans="1:5" ht="13.5">
      <c r="A46" s="29">
        <v>42</v>
      </c>
      <c r="B46" s="36">
        <f>CF_nSmooth!B46</f>
        <v>1246526</v>
      </c>
      <c r="C46" s="31">
        <v>55663.1531229927</v>
      </c>
      <c r="D46" s="31">
        <v>21669.859026411203</v>
      </c>
      <c r="E46" s="31">
        <f t="shared" si="0"/>
        <v>77333.0121494039</v>
      </c>
    </row>
    <row r="47" spans="1:5" ht="13.5">
      <c r="A47" s="29">
        <v>43</v>
      </c>
      <c r="B47" s="36">
        <f>CF_nSmooth!B47</f>
        <v>1200684</v>
      </c>
      <c r="C47" s="31">
        <v>54786.161120144054</v>
      </c>
      <c r="D47" s="31">
        <v>21757.792540228136</v>
      </c>
      <c r="E47" s="31">
        <f t="shared" si="0"/>
        <v>76543.9536603722</v>
      </c>
    </row>
    <row r="48" spans="1:5" ht="13.5">
      <c r="A48" s="29">
        <v>44</v>
      </c>
      <c r="B48" s="36">
        <f>CF_nSmooth!B48</f>
        <v>1153938</v>
      </c>
      <c r="C48" s="31">
        <v>53652.86853279682</v>
      </c>
      <c r="D48" s="31">
        <v>22555.913860054792</v>
      </c>
      <c r="E48" s="31">
        <f t="shared" si="0"/>
        <v>76208.78239285162</v>
      </c>
    </row>
    <row r="49" spans="1:5" ht="13.5">
      <c r="A49" s="29">
        <v>45</v>
      </c>
      <c r="B49" s="36">
        <f>CF_nSmooth!B49</f>
        <v>1106122</v>
      </c>
      <c r="C49" s="31">
        <v>52125.990012207076</v>
      </c>
      <c r="D49" s="31">
        <v>23481.62609231237</v>
      </c>
      <c r="E49" s="31">
        <f t="shared" si="0"/>
        <v>75607.61610451945</v>
      </c>
    </row>
    <row r="50" spans="1:5" ht="13.5">
      <c r="A50" s="29">
        <v>46</v>
      </c>
      <c r="B50" s="36">
        <f>CF_nSmooth!B50</f>
        <v>1057510</v>
      </c>
      <c r="C50" s="31">
        <v>49818.06327751879</v>
      </c>
      <c r="D50" s="31">
        <v>24386.542084251705</v>
      </c>
      <c r="E50" s="31">
        <f t="shared" si="0"/>
        <v>74204.60536177049</v>
      </c>
    </row>
    <row r="51" spans="1:5" ht="13.5">
      <c r="A51" s="29">
        <v>47</v>
      </c>
      <c r="B51" s="36">
        <f>CF_nSmooth!B51</f>
        <v>1008570</v>
      </c>
      <c r="C51" s="31">
        <v>47488.05199339862</v>
      </c>
      <c r="D51" s="31">
        <v>24753.486046232814</v>
      </c>
      <c r="E51" s="31">
        <f t="shared" si="0"/>
        <v>72241.53803963144</v>
      </c>
    </row>
    <row r="52" spans="1:5" ht="13.5">
      <c r="A52" s="29">
        <v>48</v>
      </c>
      <c r="B52" s="36">
        <f>CF_nSmooth!B52</f>
        <v>960262</v>
      </c>
      <c r="C52" s="31">
        <v>45348.172219456654</v>
      </c>
      <c r="D52" s="31">
        <v>25576.90154924218</v>
      </c>
      <c r="E52" s="31">
        <f t="shared" si="0"/>
        <v>70925.07376869883</v>
      </c>
    </row>
    <row r="53" spans="1:5" ht="13.5">
      <c r="A53" s="29">
        <v>49</v>
      </c>
      <c r="B53" s="36">
        <f>CF_nSmooth!B53</f>
        <v>913079</v>
      </c>
      <c r="C53" s="31">
        <v>43226.16818763339</v>
      </c>
      <c r="D53" s="31">
        <v>25249.980064755895</v>
      </c>
      <c r="E53" s="31">
        <f t="shared" si="0"/>
        <v>68476.14825238928</v>
      </c>
    </row>
    <row r="54" spans="1:5" ht="13.5">
      <c r="A54" s="29">
        <v>50</v>
      </c>
      <c r="B54" s="36">
        <f>CF_nSmooth!B54</f>
        <v>866222</v>
      </c>
      <c r="C54" s="31">
        <v>41661.686348783</v>
      </c>
      <c r="D54" s="31">
        <v>24398.27834775356</v>
      </c>
      <c r="E54" s="31">
        <f t="shared" si="0"/>
        <v>66059.96469653655</v>
      </c>
    </row>
    <row r="55" spans="1:5" ht="13.5">
      <c r="A55" s="29">
        <v>51</v>
      </c>
      <c r="B55" s="36">
        <f>CF_nSmooth!B55</f>
        <v>821763</v>
      </c>
      <c r="C55" s="31">
        <v>40655.51986115845</v>
      </c>
      <c r="D55" s="31">
        <v>24020.531655890973</v>
      </c>
      <c r="E55" s="31">
        <f t="shared" si="0"/>
        <v>64676.05151704942</v>
      </c>
    </row>
    <row r="56" spans="1:5" ht="13.5">
      <c r="A56" s="29">
        <v>52</v>
      </c>
      <c r="B56" s="36">
        <f>CF_nSmooth!B56</f>
        <v>781335</v>
      </c>
      <c r="C56" s="31">
        <v>39645.132119084476</v>
      </c>
      <c r="D56" s="31">
        <v>23996.456166159245</v>
      </c>
      <c r="E56" s="31">
        <f t="shared" si="0"/>
        <v>63641.58828524372</v>
      </c>
    </row>
    <row r="57" spans="1:5" ht="13.5">
      <c r="A57" s="29">
        <v>53</v>
      </c>
      <c r="B57" s="36">
        <f>CF_nSmooth!B57</f>
        <v>744502</v>
      </c>
      <c r="C57" s="31">
        <v>38793.23858293099</v>
      </c>
      <c r="D57" s="31">
        <v>22341.177717356248</v>
      </c>
      <c r="E57" s="31">
        <f t="shared" si="0"/>
        <v>61134.41630028724</v>
      </c>
    </row>
    <row r="58" spans="1:5" ht="13.5">
      <c r="A58" s="29">
        <v>54</v>
      </c>
      <c r="B58" s="36">
        <f>CF_nSmooth!B58</f>
        <v>710490</v>
      </c>
      <c r="C58" s="31">
        <v>37471.05288146685</v>
      </c>
      <c r="D58" s="31">
        <v>22767.432316303235</v>
      </c>
      <c r="E58" s="31">
        <f t="shared" si="0"/>
        <v>60238.48519777009</v>
      </c>
    </row>
    <row r="59" spans="1:5" ht="13.5">
      <c r="A59" s="29">
        <v>55</v>
      </c>
      <c r="B59" s="36">
        <f>CF_nSmooth!B59</f>
        <v>677714</v>
      </c>
      <c r="C59" s="31">
        <v>35863.55749378258</v>
      </c>
      <c r="D59" s="31">
        <v>21730.832505930895</v>
      </c>
      <c r="E59" s="31">
        <f t="shared" si="0"/>
        <v>57594.38999971347</v>
      </c>
    </row>
    <row r="60" spans="1:5" ht="13.5">
      <c r="A60" s="29">
        <v>56</v>
      </c>
      <c r="B60" s="36">
        <f>CF_nSmooth!B60</f>
        <v>646321</v>
      </c>
      <c r="C60" s="31">
        <v>33703.84292976817</v>
      </c>
      <c r="D60" s="31">
        <v>21635.037245538315</v>
      </c>
      <c r="E60" s="31">
        <f t="shared" si="0"/>
        <v>55338.88017530649</v>
      </c>
    </row>
    <row r="61" spans="1:5" ht="13.5">
      <c r="A61" s="29">
        <v>57</v>
      </c>
      <c r="B61" s="36">
        <f>CF_nSmooth!B61</f>
        <v>616314</v>
      </c>
      <c r="C61" s="31">
        <v>31762.091620348172</v>
      </c>
      <c r="D61" s="31">
        <v>21892.2865340873</v>
      </c>
      <c r="E61" s="31">
        <f t="shared" si="0"/>
        <v>53654.37815443547</v>
      </c>
    </row>
    <row r="62" spans="1:5" ht="13.5">
      <c r="A62" s="29">
        <v>58</v>
      </c>
      <c r="B62" s="36">
        <f>CF_nSmooth!B62</f>
        <v>587695</v>
      </c>
      <c r="C62" s="31">
        <v>29355.07852341258</v>
      </c>
      <c r="D62" s="31">
        <v>21239.388743515643</v>
      </c>
      <c r="E62" s="31">
        <f t="shared" si="0"/>
        <v>50594.46726692822</v>
      </c>
    </row>
    <row r="63" spans="1:5" ht="13.5">
      <c r="A63" s="29">
        <v>59</v>
      </c>
      <c r="B63" s="36">
        <f>CF_nSmooth!B63</f>
        <v>560433</v>
      </c>
      <c r="C63" s="31">
        <v>27056.61963489093</v>
      </c>
      <c r="D63" s="31">
        <v>19857.41346061061</v>
      </c>
      <c r="E63" s="31">
        <f t="shared" si="0"/>
        <v>46914.03309550154</v>
      </c>
    </row>
    <row r="64" spans="1:5" ht="13.5">
      <c r="A64" s="29">
        <v>60</v>
      </c>
      <c r="B64" s="36">
        <f>CF_nSmooth!B64</f>
        <v>534372</v>
      </c>
      <c r="C64" s="31">
        <v>24892.15728321052</v>
      </c>
      <c r="D64" s="31">
        <v>20733.214653553383</v>
      </c>
      <c r="E64" s="31">
        <f t="shared" si="0"/>
        <v>45625.3719367639</v>
      </c>
    </row>
    <row r="65" spans="1:5" ht="13.5">
      <c r="A65" s="29">
        <v>61</v>
      </c>
      <c r="B65" s="36">
        <f>CF_nSmooth!B65</f>
        <v>509286</v>
      </c>
      <c r="C65" s="31">
        <v>22984.483518803663</v>
      </c>
      <c r="D65" s="31">
        <v>20069.121264522135</v>
      </c>
      <c r="E65" s="31">
        <f t="shared" si="0"/>
        <v>43053.6047833258</v>
      </c>
    </row>
    <row r="66" spans="1:5" ht="13.5">
      <c r="A66" s="29">
        <v>62</v>
      </c>
      <c r="B66" s="36">
        <f>CF_nSmooth!B66</f>
        <v>484921</v>
      </c>
      <c r="C66" s="31">
        <v>20717.040471229455</v>
      </c>
      <c r="D66" s="31">
        <v>19936.52714489687</v>
      </c>
      <c r="E66" s="31">
        <f t="shared" si="0"/>
        <v>40653.567616126325</v>
      </c>
    </row>
    <row r="67" spans="1:5" ht="13.5">
      <c r="A67" s="29">
        <v>63</v>
      </c>
      <c r="B67" s="36">
        <f>CF_nSmooth!B67</f>
        <v>461061</v>
      </c>
      <c r="C67" s="31">
        <v>18796.15231092983</v>
      </c>
      <c r="D67" s="31">
        <v>19433.69024049671</v>
      </c>
      <c r="E67" s="31">
        <f t="shared" si="0"/>
        <v>38229.84255142654</v>
      </c>
    </row>
    <row r="68" spans="1:5" ht="13.5">
      <c r="A68" s="29">
        <v>64</v>
      </c>
      <c r="B68" s="36">
        <f>CF_nSmooth!B68</f>
        <v>437678</v>
      </c>
      <c r="C68" s="31">
        <v>16890.195381190446</v>
      </c>
      <c r="D68" s="31">
        <v>18103.0905514333</v>
      </c>
      <c r="E68" s="31">
        <f t="shared" si="0"/>
        <v>34993.285932623745</v>
      </c>
    </row>
    <row r="69" spans="1:5" ht="13.5">
      <c r="A69" s="29">
        <v>65</v>
      </c>
      <c r="B69" s="36">
        <f>CF_nSmooth!B69</f>
        <v>414877</v>
      </c>
      <c r="C69" s="31">
        <v>15045.246754382666</v>
      </c>
      <c r="D69" s="31">
        <v>19568.917454730763</v>
      </c>
      <c r="E69" s="31">
        <f aca="true" t="shared" si="1" ref="E69:E96">C69+D69</f>
        <v>34614.16420911343</v>
      </c>
    </row>
    <row r="70" spans="1:5" ht="13.5">
      <c r="A70" s="29">
        <v>66</v>
      </c>
      <c r="B70" s="36">
        <f>CF_nSmooth!B70</f>
        <v>392666</v>
      </c>
      <c r="C70" s="31">
        <v>13390.017242334368</v>
      </c>
      <c r="D70" s="31">
        <v>19651.885982990058</v>
      </c>
      <c r="E70" s="31">
        <f t="shared" si="1"/>
        <v>33041.90322532442</v>
      </c>
    </row>
    <row r="71" spans="1:5" ht="13.5">
      <c r="A71" s="29">
        <v>67</v>
      </c>
      <c r="B71" s="36">
        <f>CF_nSmooth!B71</f>
        <v>370954</v>
      </c>
      <c r="C71" s="31">
        <v>12171.589704372382</v>
      </c>
      <c r="D71" s="31">
        <v>17838.277911174206</v>
      </c>
      <c r="E71" s="31">
        <f t="shared" si="1"/>
        <v>30009.867615546587</v>
      </c>
    </row>
    <row r="72" spans="1:5" ht="13.5">
      <c r="A72" s="29">
        <v>68</v>
      </c>
      <c r="B72" s="36">
        <f>CF_nSmooth!B72</f>
        <v>349724</v>
      </c>
      <c r="C72" s="31">
        <v>10781.853956964173</v>
      </c>
      <c r="D72" s="31">
        <v>16313.231141806129</v>
      </c>
      <c r="E72" s="31">
        <f t="shared" si="1"/>
        <v>27095.0850987703</v>
      </c>
    </row>
    <row r="73" spans="1:5" ht="13.5">
      <c r="A73" s="29">
        <v>69</v>
      </c>
      <c r="B73" s="36">
        <f>CF_nSmooth!B73</f>
        <v>329065</v>
      </c>
      <c r="C73" s="31">
        <v>9499.099185994115</v>
      </c>
      <c r="D73" s="31">
        <v>15788.900608941036</v>
      </c>
      <c r="E73" s="31">
        <f t="shared" si="1"/>
        <v>25287.999794935153</v>
      </c>
    </row>
    <row r="74" spans="1:5" ht="13.5">
      <c r="A74" s="29">
        <v>70</v>
      </c>
      <c r="B74" s="36">
        <f>CF_nSmooth!B74</f>
        <v>309029</v>
      </c>
      <c r="C74" s="31">
        <v>8160.134739904321</v>
      </c>
      <c r="D74" s="31">
        <v>14005.69776815128</v>
      </c>
      <c r="E74" s="31">
        <f t="shared" si="1"/>
        <v>22165.832508055602</v>
      </c>
    </row>
    <row r="75" spans="1:5" ht="13.5">
      <c r="A75" s="29">
        <v>71</v>
      </c>
      <c r="B75" s="36">
        <f>CF_nSmooth!B75</f>
        <v>289605</v>
      </c>
      <c r="C75" s="31">
        <v>6810.0197645632825</v>
      </c>
      <c r="D75" s="31">
        <v>12925.194971250952</v>
      </c>
      <c r="E75" s="31">
        <f t="shared" si="1"/>
        <v>19735.214735814236</v>
      </c>
    </row>
    <row r="76" spans="1:5" ht="13.5">
      <c r="A76" s="29">
        <v>72</v>
      </c>
      <c r="B76" s="36">
        <f>CF_nSmooth!B76</f>
        <v>270776</v>
      </c>
      <c r="C76" s="31">
        <v>5441.082687292761</v>
      </c>
      <c r="D76" s="31">
        <v>10228.791045409396</v>
      </c>
      <c r="E76" s="31">
        <f t="shared" si="1"/>
        <v>15669.873732702157</v>
      </c>
    </row>
    <row r="77" spans="1:5" ht="13.5">
      <c r="A77" s="29">
        <v>73</v>
      </c>
      <c r="B77" s="36">
        <f>CF_nSmooth!B77</f>
        <v>252541</v>
      </c>
      <c r="C77" s="31">
        <v>4357.820330355796</v>
      </c>
      <c r="D77" s="31">
        <v>9123.169501976692</v>
      </c>
      <c r="E77" s="31">
        <f t="shared" si="1"/>
        <v>13480.989832332489</v>
      </c>
    </row>
    <row r="78" spans="1:5" ht="13.5">
      <c r="A78" s="29">
        <v>74</v>
      </c>
      <c r="B78" s="36">
        <f>CF_nSmooth!B78</f>
        <v>234856</v>
      </c>
      <c r="C78" s="31">
        <v>3514.834337010958</v>
      </c>
      <c r="D78" s="31">
        <v>8953.580230619962</v>
      </c>
      <c r="E78" s="31">
        <f t="shared" si="1"/>
        <v>12468.41456763092</v>
      </c>
    </row>
    <row r="79" spans="1:5" ht="13.5">
      <c r="A79" s="29">
        <v>75</v>
      </c>
      <c r="B79" s="36">
        <f>CF_nSmooth!B79</f>
        <v>217668</v>
      </c>
      <c r="C79" s="31">
        <v>2911.3562225198257</v>
      </c>
      <c r="D79" s="31">
        <v>7949.087562808405</v>
      </c>
      <c r="E79" s="31">
        <f t="shared" si="1"/>
        <v>10860.44378532823</v>
      </c>
    </row>
    <row r="80" spans="1:5" ht="13.5">
      <c r="A80" s="29">
        <v>76</v>
      </c>
      <c r="B80" s="36">
        <f>CF_nSmooth!B80</f>
        <v>200990</v>
      </c>
      <c r="C80" s="31">
        <v>2482.5244842829297</v>
      </c>
      <c r="D80" s="31">
        <v>7269.363248462084</v>
      </c>
      <c r="E80" s="31">
        <f t="shared" si="1"/>
        <v>9751.887732745014</v>
      </c>
    </row>
    <row r="81" spans="1:26" ht="13.5">
      <c r="A81" s="29">
        <v>77</v>
      </c>
      <c r="B81" s="36">
        <f>CF_nSmooth!B81</f>
        <v>184928</v>
      </c>
      <c r="C81" s="31">
        <v>2196.1976466847937</v>
      </c>
      <c r="D81" s="31">
        <v>6730.891349355878</v>
      </c>
      <c r="E81" s="31">
        <f t="shared" si="1"/>
        <v>8927.088996040671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5" ht="13.5">
      <c r="A82" s="29">
        <v>78</v>
      </c>
      <c r="B82" s="36">
        <f>CF_nSmooth!B82</f>
        <v>169576</v>
      </c>
      <c r="C82" s="31">
        <v>1861.342190064506</v>
      </c>
      <c r="D82" s="31">
        <v>6643.286210017565</v>
      </c>
      <c r="E82" s="31">
        <f t="shared" si="1"/>
        <v>8504.62840008207</v>
      </c>
    </row>
    <row r="83" spans="1:5" ht="13.5">
      <c r="A83" s="29">
        <v>79</v>
      </c>
      <c r="B83" s="36">
        <f>CF_nSmooth!B83</f>
        <v>155204</v>
      </c>
      <c r="C83" s="31">
        <v>1676.9883809324417</v>
      </c>
      <c r="D83" s="31">
        <v>6509.515258657841</v>
      </c>
      <c r="E83" s="31">
        <f t="shared" si="1"/>
        <v>8186.503639590283</v>
      </c>
    </row>
    <row r="84" spans="1:5" ht="13.5">
      <c r="A84" s="29">
        <v>80</v>
      </c>
      <c r="B84" s="36">
        <f>CF_nSmooth!B84</f>
        <v>141816</v>
      </c>
      <c r="C84" s="31">
        <v>1461.8717703543584</v>
      </c>
      <c r="D84" s="31">
        <v>6067.863876726314</v>
      </c>
      <c r="E84" s="31">
        <f t="shared" si="1"/>
        <v>7529.735647080672</v>
      </c>
    </row>
    <row r="85" spans="1:5" ht="13.5">
      <c r="A85" s="29">
        <v>81</v>
      </c>
      <c r="B85" s="36">
        <f>CF_nSmooth!B85</f>
        <v>129097</v>
      </c>
      <c r="C85" s="31">
        <v>1287.5206918989202</v>
      </c>
      <c r="D85" s="31">
        <v>5782.498536599382</v>
      </c>
      <c r="E85" s="31">
        <f t="shared" si="1"/>
        <v>7070.019228498302</v>
      </c>
    </row>
    <row r="86" spans="1:5" ht="13.5">
      <c r="A86" s="29">
        <v>82</v>
      </c>
      <c r="B86" s="36">
        <f>CF_nSmooth!B86</f>
        <v>116132</v>
      </c>
      <c r="C86" s="31">
        <v>1109.4769550894298</v>
      </c>
      <c r="D86" s="31">
        <v>5549.622474427941</v>
      </c>
      <c r="E86" s="31">
        <f t="shared" si="1"/>
        <v>6659.0994295173705</v>
      </c>
    </row>
    <row r="87" spans="1:5" ht="13.5">
      <c r="A87" s="29">
        <v>83</v>
      </c>
      <c r="B87" s="36">
        <f>CF_nSmooth!B87</f>
        <v>102939</v>
      </c>
      <c r="C87" s="31">
        <v>940.0390624345623</v>
      </c>
      <c r="D87" s="31">
        <v>5902.620016431869</v>
      </c>
      <c r="E87" s="31">
        <f t="shared" si="1"/>
        <v>6842.659078866431</v>
      </c>
    </row>
    <row r="88" spans="1:5" ht="13.5">
      <c r="A88" s="29">
        <v>84</v>
      </c>
      <c r="B88" s="36">
        <f>CF_nSmooth!B88</f>
        <v>90498</v>
      </c>
      <c r="C88" s="31">
        <v>764.0458393772581</v>
      </c>
      <c r="D88" s="31">
        <v>6375.493533445966</v>
      </c>
      <c r="E88" s="31">
        <f t="shared" si="1"/>
        <v>7139.539372823224</v>
      </c>
    </row>
    <row r="89" spans="1:5" ht="13.5">
      <c r="A89" s="29">
        <v>85</v>
      </c>
      <c r="B89" s="36">
        <f>CF_nSmooth!B89</f>
        <v>78041</v>
      </c>
      <c r="C89" s="31">
        <v>614.2245794981023</v>
      </c>
      <c r="D89" s="31">
        <v>5215.775346867767</v>
      </c>
      <c r="E89" s="31">
        <f t="shared" si="1"/>
        <v>5829.99992636587</v>
      </c>
    </row>
    <row r="90" spans="1:5" ht="13.5">
      <c r="A90" s="29">
        <v>86</v>
      </c>
      <c r="B90" s="36">
        <f>CF_nSmooth!B90</f>
        <v>66863</v>
      </c>
      <c r="C90" s="31">
        <v>442.54540142771117</v>
      </c>
      <c r="D90" s="31">
        <v>4327.140280232744</v>
      </c>
      <c r="E90" s="31">
        <f t="shared" si="1"/>
        <v>4769.685681660455</v>
      </c>
    </row>
    <row r="91" spans="1:5" ht="13.5">
      <c r="A91" s="29">
        <v>87</v>
      </c>
      <c r="B91" s="36">
        <f>CF_nSmooth!B91</f>
        <v>58393</v>
      </c>
      <c r="C91" s="31">
        <v>168.06274552526196</v>
      </c>
      <c r="D91" s="31">
        <v>3779.556155484948</v>
      </c>
      <c r="E91" s="31">
        <f t="shared" si="1"/>
        <v>3947.61890101021</v>
      </c>
    </row>
    <row r="92" spans="1:5" ht="13.5">
      <c r="A92" s="29">
        <v>88</v>
      </c>
      <c r="B92" s="36">
        <f>CF_nSmooth!B92</f>
        <v>51880</v>
      </c>
      <c r="C92" s="31">
        <v>0</v>
      </c>
      <c r="D92" s="31">
        <v>3065.227714686488</v>
      </c>
      <c r="E92" s="31">
        <f t="shared" si="1"/>
        <v>3065.227714686488</v>
      </c>
    </row>
    <row r="93" spans="1:5" ht="13.5">
      <c r="A93" s="29">
        <v>89</v>
      </c>
      <c r="B93" s="36">
        <f>CF_nSmooth!B93</f>
        <v>46226</v>
      </c>
      <c r="C93" s="31">
        <v>0</v>
      </c>
      <c r="D93" s="31">
        <v>2350.899273888032</v>
      </c>
      <c r="E93" s="31">
        <f t="shared" si="1"/>
        <v>2350.899273888032</v>
      </c>
    </row>
    <row r="94" spans="1:5" ht="13.5">
      <c r="A94" s="29">
        <v>90</v>
      </c>
      <c r="B94" s="36">
        <f>CF_nSmooth!B94</f>
        <v>204754</v>
      </c>
      <c r="C94" s="31">
        <v>0</v>
      </c>
      <c r="D94" s="31">
        <v>1636.5708330895764</v>
      </c>
      <c r="E94" s="31">
        <f t="shared" si="1"/>
        <v>1636.5708330895764</v>
      </c>
    </row>
    <row r="95" spans="2:5" ht="13.5">
      <c r="B95" s="36"/>
      <c r="C95" s="32"/>
      <c r="D95" s="32">
        <v>1083547.7534317782</v>
      </c>
      <c r="E95" s="31">
        <f t="shared" si="1"/>
        <v>1083547.7534317782</v>
      </c>
    </row>
    <row r="96" spans="1:5" ht="13.5">
      <c r="A96" s="29" t="s">
        <v>1</v>
      </c>
      <c r="B96" s="36">
        <v>103001867</v>
      </c>
      <c r="C96" s="31">
        <v>23898.182328285493</v>
      </c>
      <c r="D96" s="31">
        <v>9983.028747238024</v>
      </c>
      <c r="E96" s="31">
        <f t="shared" si="1"/>
        <v>33881.21107552352</v>
      </c>
    </row>
    <row r="97" spans="2:6" ht="13.5">
      <c r="B97" s="36"/>
      <c r="F97" s="34"/>
    </row>
    <row r="98" spans="4:6" ht="40.5">
      <c r="D98" s="40" t="s">
        <v>6</v>
      </c>
      <c r="E98" s="40"/>
      <c r="F98" s="34"/>
    </row>
    <row r="99" ht="13.5">
      <c r="F99" s="34"/>
    </row>
    <row r="100" spans="4:6" ht="17.25">
      <c r="D100" s="28" t="s">
        <v>8</v>
      </c>
      <c r="E100" s="28"/>
      <c r="F100" s="34"/>
    </row>
    <row r="101" ht="13.5">
      <c r="F101" s="34"/>
    </row>
    <row r="102" ht="13.5">
      <c r="F102" s="34"/>
    </row>
    <row r="103" ht="13.5">
      <c r="F103" s="34"/>
    </row>
    <row r="104" ht="13.5">
      <c r="F104" s="34"/>
    </row>
    <row r="105" ht="13.5">
      <c r="F105" s="34"/>
    </row>
    <row r="106" ht="13.5">
      <c r="F106" s="34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pane xSplit="1" ySplit="1" topLeftCell="B2" activePane="bottomRight" state="frozen"/>
      <selection pane="topLeft" activeCell="I4" sqref="I4"/>
      <selection pane="topRight" activeCell="I4" sqref="I4"/>
      <selection pane="bottomLeft" activeCell="I4" sqref="I4"/>
      <selection pane="bottomRight" activeCell="C12" sqref="C12"/>
    </sheetView>
  </sheetViews>
  <sheetFormatPr defaultColWidth="9.140625" defaultRowHeight="12.75"/>
  <cols>
    <col min="1" max="1" width="6.7109375" style="29" bestFit="1" customWidth="1"/>
    <col min="2" max="2" width="16.00390625" style="29" bestFit="1" customWidth="1"/>
    <col min="3" max="4" width="16.00390625" style="29" customWidth="1"/>
    <col min="5" max="5" width="19.57421875" style="29" bestFit="1" customWidth="1"/>
    <col min="6" max="16384" width="9.140625" style="29" customWidth="1"/>
  </cols>
  <sheetData>
    <row r="1" spans="1:6" s="26" customFormat="1" ht="15.75">
      <c r="A1" s="13"/>
      <c r="B1" s="15"/>
      <c r="C1" s="41" t="s">
        <v>28</v>
      </c>
      <c r="D1" s="41"/>
      <c r="E1" s="41"/>
      <c r="F1" s="15"/>
    </row>
    <row r="2" spans="1:5" s="26" customFormat="1" ht="31.5">
      <c r="A2" s="15" t="s">
        <v>0</v>
      </c>
      <c r="B2" s="28" t="s">
        <v>12</v>
      </c>
      <c r="C2" s="28" t="s">
        <v>10</v>
      </c>
      <c r="D2" s="28" t="s">
        <v>11</v>
      </c>
      <c r="E2" s="28" t="s">
        <v>5</v>
      </c>
    </row>
    <row r="4" spans="1:5" ht="13.5">
      <c r="A4" s="29">
        <v>0</v>
      </c>
      <c r="B4" s="36">
        <f>CF_nSmooth!B4</f>
        <v>2027944</v>
      </c>
      <c r="C4" s="36">
        <f>YL_Smooth!E4</f>
        <v>0</v>
      </c>
      <c r="D4" s="36">
        <f>CG_Smooth!F4+CF_Smooth!I4</f>
        <v>24655.20643222228</v>
      </c>
      <c r="E4" s="36">
        <f>D4-C4</f>
        <v>24655.20643222228</v>
      </c>
    </row>
    <row r="5" spans="1:5" ht="13.5">
      <c r="A5" s="29">
        <v>1</v>
      </c>
      <c r="B5" s="36">
        <f>CF_nSmooth!B5</f>
        <v>2082939</v>
      </c>
      <c r="C5" s="36">
        <f>YL_Smooth!E5</f>
        <v>0</v>
      </c>
      <c r="D5" s="36">
        <f>CG_Smooth!F5+CF_Smooth!I5</f>
        <v>25105.576173216716</v>
      </c>
      <c r="E5" s="36">
        <f aca="true" t="shared" si="0" ref="E5:E68">D5-C5</f>
        <v>25105.576173216716</v>
      </c>
    </row>
    <row r="6" spans="1:5" ht="13.5">
      <c r="A6" s="29">
        <v>2</v>
      </c>
      <c r="B6" s="36">
        <f>CF_nSmooth!B6</f>
        <v>2158807</v>
      </c>
      <c r="C6" s="36">
        <f>YL_Smooth!E6</f>
        <v>0</v>
      </c>
      <c r="D6" s="36">
        <f>CG_Smooth!F6+CF_Smooth!I6</f>
        <v>25572.783757991027</v>
      </c>
      <c r="E6" s="36">
        <f t="shared" si="0"/>
        <v>25572.783757991027</v>
      </c>
    </row>
    <row r="7" spans="1:5" ht="13.5">
      <c r="A7" s="29">
        <v>3</v>
      </c>
      <c r="B7" s="36">
        <f>CF_nSmooth!B7</f>
        <v>2252937</v>
      </c>
      <c r="C7" s="36">
        <f>YL_Smooth!E7</f>
        <v>0</v>
      </c>
      <c r="D7" s="36">
        <f>CG_Smooth!F7+CF_Smooth!I7</f>
        <v>26047.762692227057</v>
      </c>
      <c r="E7" s="36">
        <f t="shared" si="0"/>
        <v>26047.762692227057</v>
      </c>
    </row>
    <row r="8" spans="1:5" ht="13.5">
      <c r="A8" s="29">
        <v>4</v>
      </c>
      <c r="B8" s="36">
        <f>CF_nSmooth!B8</f>
        <v>2285729</v>
      </c>
      <c r="C8" s="36">
        <f>YL_Smooth!E8</f>
        <v>0</v>
      </c>
      <c r="D8" s="36">
        <f>CG_Smooth!F8+CF_Smooth!I8</f>
        <v>27820.821732477212</v>
      </c>
      <c r="E8" s="36">
        <f t="shared" si="0"/>
        <v>27820.821732477212</v>
      </c>
    </row>
    <row r="9" spans="1:5" ht="13.5">
      <c r="A9" s="29">
        <v>5</v>
      </c>
      <c r="B9" s="36">
        <f>CF_nSmooth!B9</f>
        <v>2241854</v>
      </c>
      <c r="C9" s="36">
        <f>YL_Smooth!E9</f>
        <v>0</v>
      </c>
      <c r="D9" s="36">
        <f>CG_Smooth!F9+CF_Smooth!I9</f>
        <v>39567.70693256284</v>
      </c>
      <c r="E9" s="36">
        <f t="shared" si="0"/>
        <v>39567.70693256284</v>
      </c>
    </row>
    <row r="10" spans="1:5" ht="13.5">
      <c r="A10" s="29">
        <v>6</v>
      </c>
      <c r="B10" s="36">
        <f>CF_nSmooth!B10</f>
        <v>2214171</v>
      </c>
      <c r="C10" s="36">
        <f>YL_Smooth!E10</f>
        <v>0</v>
      </c>
      <c r="D10" s="36">
        <f>CG_Smooth!F10+CF_Smooth!I10</f>
        <v>40806.91512463276</v>
      </c>
      <c r="E10" s="36">
        <f t="shared" si="0"/>
        <v>40806.91512463276</v>
      </c>
    </row>
    <row r="11" spans="1:5" ht="13.5">
      <c r="A11" s="29">
        <v>7</v>
      </c>
      <c r="B11" s="36">
        <f>CF_nSmooth!B11</f>
        <v>2214585</v>
      </c>
      <c r="C11" s="36">
        <f>YL_Smooth!E11</f>
        <v>0</v>
      </c>
      <c r="D11" s="36">
        <f>CG_Smooth!F11+CF_Smooth!I11</f>
        <v>44175.73234294136</v>
      </c>
      <c r="E11" s="36">
        <f t="shared" si="0"/>
        <v>44175.73234294136</v>
      </c>
    </row>
    <row r="12" spans="1:5" ht="13.5">
      <c r="A12" s="29">
        <v>8</v>
      </c>
      <c r="B12" s="36">
        <f>CF_nSmooth!B12</f>
        <v>2216734</v>
      </c>
      <c r="C12" s="36">
        <f>YL_Smooth!E12</f>
        <v>0</v>
      </c>
      <c r="D12" s="36">
        <f>CG_Smooth!F12+CF_Smooth!I12</f>
        <v>40756.51850316762</v>
      </c>
      <c r="E12" s="36">
        <f t="shared" si="0"/>
        <v>40756.51850316762</v>
      </c>
    </row>
    <row r="13" spans="1:5" ht="13.5">
      <c r="A13" s="29">
        <v>9</v>
      </c>
      <c r="B13" s="36">
        <f>CF_nSmooth!B13</f>
        <v>2214261</v>
      </c>
      <c r="C13" s="36">
        <f>YL_Smooth!E13</f>
        <v>0</v>
      </c>
      <c r="D13" s="36">
        <f>CG_Smooth!F13+CF_Smooth!I13</f>
        <v>41849.5401481475</v>
      </c>
      <c r="E13" s="36">
        <f t="shared" si="0"/>
        <v>41849.5401481475</v>
      </c>
    </row>
    <row r="14" spans="1:5" ht="13.5">
      <c r="A14" s="29">
        <v>10</v>
      </c>
      <c r="B14" s="36">
        <f>CF_nSmooth!B14</f>
        <v>2213685</v>
      </c>
      <c r="C14" s="36">
        <f>YL_Smooth!E14</f>
        <v>0</v>
      </c>
      <c r="D14" s="36">
        <f>CG_Smooth!F14+CF_Smooth!I14</f>
        <v>43013.634749771154</v>
      </c>
      <c r="E14" s="36">
        <f t="shared" si="0"/>
        <v>43013.634749771154</v>
      </c>
    </row>
    <row r="15" spans="1:5" ht="13.5">
      <c r="A15" s="29">
        <v>11</v>
      </c>
      <c r="B15" s="36">
        <f>CF_nSmooth!B15</f>
        <v>2212361</v>
      </c>
      <c r="C15" s="36">
        <f>YL_Smooth!E15</f>
        <v>0</v>
      </c>
      <c r="D15" s="36">
        <f>CG_Smooth!F15+CF_Smooth!I15</f>
        <v>44866.339448736166</v>
      </c>
      <c r="E15" s="36">
        <f t="shared" si="0"/>
        <v>44866.339448736166</v>
      </c>
    </row>
    <row r="16" spans="1:5" ht="13.5">
      <c r="A16" s="29">
        <v>12</v>
      </c>
      <c r="B16" s="36">
        <f>CF_nSmooth!B16</f>
        <v>2205925</v>
      </c>
      <c r="C16" s="36">
        <f>YL_Smooth!E16</f>
        <v>1764.6957086882442</v>
      </c>
      <c r="D16" s="36">
        <f>CG_Smooth!F16+CF_Smooth!I16</f>
        <v>47545.403673540124</v>
      </c>
      <c r="E16" s="36">
        <f t="shared" si="0"/>
        <v>45780.70796485188</v>
      </c>
    </row>
    <row r="17" spans="1:5" ht="13.5">
      <c r="A17" s="29">
        <v>13</v>
      </c>
      <c r="B17" s="36">
        <f>CF_nSmooth!B17</f>
        <v>2190028</v>
      </c>
      <c r="C17" s="36">
        <f>YL_Smooth!E17</f>
        <v>3087.045252521718</v>
      </c>
      <c r="D17" s="36">
        <f>CG_Smooth!F17+CF_Smooth!I17</f>
        <v>46754.521073324446</v>
      </c>
      <c r="E17" s="36">
        <f t="shared" si="0"/>
        <v>43667.47582080273</v>
      </c>
    </row>
    <row r="18" spans="1:5" ht="13.5">
      <c r="A18" s="29">
        <v>14</v>
      </c>
      <c r="B18" s="36">
        <f>CF_nSmooth!B18</f>
        <v>2164716</v>
      </c>
      <c r="C18" s="36">
        <f>YL_Smooth!E18</f>
        <v>5225.237665212009</v>
      </c>
      <c r="D18" s="36">
        <f>CG_Smooth!F18+CF_Smooth!I18</f>
        <v>49720.3019346294</v>
      </c>
      <c r="E18" s="36">
        <f t="shared" si="0"/>
        <v>44495.064269417395</v>
      </c>
    </row>
    <row r="19" spans="1:5" ht="13.5">
      <c r="A19" s="29">
        <v>15</v>
      </c>
      <c r="B19" s="36">
        <f>CF_nSmooth!B19</f>
        <v>2137264</v>
      </c>
      <c r="C19" s="36">
        <f>YL_Smooth!E19</f>
        <v>7787.816822290227</v>
      </c>
      <c r="D19" s="36">
        <f>CG_Smooth!F19+CF_Smooth!I19</f>
        <v>50327.05822194495</v>
      </c>
      <c r="E19" s="36">
        <f t="shared" si="0"/>
        <v>42539.241399654726</v>
      </c>
    </row>
    <row r="20" spans="1:5" ht="13.5">
      <c r="A20" s="29">
        <v>16</v>
      </c>
      <c r="B20" s="36">
        <f>CF_nSmooth!B20</f>
        <v>2108597</v>
      </c>
      <c r="C20" s="36">
        <f>YL_Smooth!E20</f>
        <v>10611.803384786595</v>
      </c>
      <c r="D20" s="36">
        <f>CG_Smooth!F20+CF_Smooth!I20</f>
        <v>51247.57049541247</v>
      </c>
      <c r="E20" s="36">
        <f t="shared" si="0"/>
        <v>40635.76711062587</v>
      </c>
    </row>
    <row r="21" spans="1:5" ht="13.5">
      <c r="A21" s="29">
        <v>17</v>
      </c>
      <c r="B21" s="36">
        <f>CF_nSmooth!B21</f>
        <v>2074149</v>
      </c>
      <c r="C21" s="36">
        <f>YL_Smooth!E21</f>
        <v>13978.664954385575</v>
      </c>
      <c r="D21" s="36">
        <f>CG_Smooth!F21+CF_Smooth!I21</f>
        <v>52481.0232890606</v>
      </c>
      <c r="E21" s="36">
        <f t="shared" si="0"/>
        <v>38502.358334675024</v>
      </c>
    </row>
    <row r="22" spans="1:5" ht="13.5">
      <c r="A22" s="29">
        <v>18</v>
      </c>
      <c r="B22" s="36">
        <f>CF_nSmooth!B22</f>
        <v>2035321</v>
      </c>
      <c r="C22" s="36">
        <f>YL_Smooth!E22</f>
        <v>18013.161488685015</v>
      </c>
      <c r="D22" s="36">
        <f>CG_Smooth!F22+CF_Smooth!I22</f>
        <v>55240.64260678196</v>
      </c>
      <c r="E22" s="36">
        <f t="shared" si="0"/>
        <v>37227.48111809695</v>
      </c>
    </row>
    <row r="23" spans="1:5" ht="13.5">
      <c r="A23" s="29">
        <v>19</v>
      </c>
      <c r="B23" s="36">
        <f>CF_nSmooth!B23</f>
        <v>1998426</v>
      </c>
      <c r="C23" s="36">
        <f>YL_Smooth!E23</f>
        <v>22101.516043444</v>
      </c>
      <c r="D23" s="36">
        <f>CG_Smooth!F23+CF_Smooth!I23</f>
        <v>57751.98547165519</v>
      </c>
      <c r="E23" s="36">
        <f t="shared" si="0"/>
        <v>35650.46942821119</v>
      </c>
    </row>
    <row r="24" spans="1:5" ht="13.5">
      <c r="A24" s="29">
        <v>20</v>
      </c>
      <c r="B24" s="36">
        <f>CF_nSmooth!B24</f>
        <v>1964510</v>
      </c>
      <c r="C24" s="36">
        <f>YL_Smooth!E24</f>
        <v>26226.565616803557</v>
      </c>
      <c r="D24" s="36">
        <f>CG_Smooth!F24+CF_Smooth!I24</f>
        <v>61765.537160721506</v>
      </c>
      <c r="E24" s="36">
        <f t="shared" si="0"/>
        <v>35538.97154391795</v>
      </c>
    </row>
    <row r="25" spans="1:5" ht="13.5">
      <c r="A25" s="29">
        <v>21</v>
      </c>
      <c r="B25" s="36">
        <f>CF_nSmooth!B25</f>
        <v>1930091</v>
      </c>
      <c r="C25" s="36">
        <f>YL_Smooth!E25</f>
        <v>30254.45263509673</v>
      </c>
      <c r="D25" s="36">
        <f>CG_Smooth!F25+CF_Smooth!I25</f>
        <v>63287.3006253948</v>
      </c>
      <c r="E25" s="36">
        <f t="shared" si="0"/>
        <v>33032.84799029806</v>
      </c>
    </row>
    <row r="26" spans="1:5" ht="13.5">
      <c r="A26" s="29">
        <v>22</v>
      </c>
      <c r="B26" s="36">
        <f>CF_nSmooth!B26</f>
        <v>1895608</v>
      </c>
      <c r="C26" s="36">
        <f>YL_Smooth!E26</f>
        <v>34415.70753637857</v>
      </c>
      <c r="D26" s="36">
        <f>CG_Smooth!F26+CF_Smooth!I26</f>
        <v>62590.88732841238</v>
      </c>
      <c r="E26" s="36">
        <f t="shared" si="0"/>
        <v>28175.179792033807</v>
      </c>
    </row>
    <row r="27" spans="1:5" ht="13.5">
      <c r="A27" s="29">
        <v>23</v>
      </c>
      <c r="B27" s="36">
        <f>CF_nSmooth!B27</f>
        <v>1861146</v>
      </c>
      <c r="C27" s="36">
        <f>YL_Smooth!E27</f>
        <v>38710.0691879931</v>
      </c>
      <c r="D27" s="36">
        <f>CG_Smooth!F27+CF_Smooth!I27</f>
        <v>63740.82838460531</v>
      </c>
      <c r="E27" s="36">
        <f t="shared" si="0"/>
        <v>25030.759196612213</v>
      </c>
    </row>
    <row r="28" spans="1:5" ht="13.5">
      <c r="A28" s="29">
        <v>24</v>
      </c>
      <c r="B28" s="36">
        <f>CF_nSmooth!B28</f>
        <v>1829312</v>
      </c>
      <c r="C28" s="36">
        <f>YL_Smooth!E28</f>
        <v>42758.335526164155</v>
      </c>
      <c r="D28" s="36">
        <f>CG_Smooth!F28+CF_Smooth!I28</f>
        <v>63087.056357605165</v>
      </c>
      <c r="E28" s="36">
        <f t="shared" si="0"/>
        <v>20328.72083144101</v>
      </c>
    </row>
    <row r="29" spans="1:5" ht="13.5">
      <c r="A29" s="29">
        <v>25</v>
      </c>
      <c r="B29" s="36">
        <f>CF_nSmooth!B29</f>
        <v>1802448</v>
      </c>
      <c r="C29" s="36">
        <f>YL_Smooth!E29</f>
        <v>46059.269723612626</v>
      </c>
      <c r="D29" s="36">
        <f>CG_Smooth!F29+CF_Smooth!I29</f>
        <v>63388.477563243076</v>
      </c>
      <c r="E29" s="36">
        <f t="shared" si="0"/>
        <v>17329.20783963045</v>
      </c>
    </row>
    <row r="30" spans="1:5" ht="13.5">
      <c r="A30" s="29">
        <v>26</v>
      </c>
      <c r="B30" s="36">
        <f>CF_nSmooth!B30</f>
        <v>1780932</v>
      </c>
      <c r="C30" s="36">
        <f>YL_Smooth!E30</f>
        <v>48751.11574964443</v>
      </c>
      <c r="D30" s="36">
        <f>CG_Smooth!F30+CF_Smooth!I30</f>
        <v>64689.272238225356</v>
      </c>
      <c r="E30" s="36">
        <f t="shared" si="0"/>
        <v>15938.156488580928</v>
      </c>
    </row>
    <row r="31" spans="1:5" ht="13.5">
      <c r="A31" s="29">
        <v>27</v>
      </c>
      <c r="B31" s="36">
        <f>CF_nSmooth!B31</f>
        <v>1763709</v>
      </c>
      <c r="C31" s="36">
        <f>YL_Smooth!E31</f>
        <v>51877.07902651536</v>
      </c>
      <c r="D31" s="36">
        <f>CG_Smooth!F31+CF_Smooth!I31</f>
        <v>65285.007873275325</v>
      </c>
      <c r="E31" s="36">
        <f t="shared" si="0"/>
        <v>13407.928846759962</v>
      </c>
    </row>
    <row r="32" spans="1:5" ht="13.5">
      <c r="A32" s="29">
        <v>28</v>
      </c>
      <c r="B32" s="36">
        <f>CF_nSmooth!B32</f>
        <v>1747922</v>
      </c>
      <c r="C32" s="36">
        <f>YL_Smooth!E32</f>
        <v>54663.252863383226</v>
      </c>
      <c r="D32" s="36">
        <f>CG_Smooth!F32+CF_Smooth!I32</f>
        <v>66014.95259493064</v>
      </c>
      <c r="E32" s="36">
        <f t="shared" si="0"/>
        <v>11351.699731547415</v>
      </c>
    </row>
    <row r="33" spans="1:5" ht="13.5">
      <c r="A33" s="29">
        <v>29</v>
      </c>
      <c r="B33" s="36">
        <f>CF_nSmooth!B33</f>
        <v>1729558</v>
      </c>
      <c r="C33" s="36">
        <f>YL_Smooth!E33</f>
        <v>58046.845720976824</v>
      </c>
      <c r="D33" s="36">
        <f>CG_Smooth!F33+CF_Smooth!I33</f>
        <v>66402.5757577253</v>
      </c>
      <c r="E33" s="36">
        <f t="shared" si="0"/>
        <v>8355.730036748471</v>
      </c>
    </row>
    <row r="34" spans="1:5" ht="13.5">
      <c r="A34" s="29">
        <v>30</v>
      </c>
      <c r="B34" s="36">
        <f>CF_nSmooth!B34</f>
        <v>1706864</v>
      </c>
      <c r="C34" s="36">
        <f>YL_Smooth!E34</f>
        <v>60397.270828305176</v>
      </c>
      <c r="D34" s="36">
        <f>CG_Smooth!F34+CF_Smooth!I34</f>
        <v>66614.37558452194</v>
      </c>
      <c r="E34" s="36">
        <f t="shared" si="0"/>
        <v>6217.104756216766</v>
      </c>
    </row>
    <row r="35" spans="1:5" ht="13.5">
      <c r="A35" s="29">
        <v>31</v>
      </c>
      <c r="B35" s="36">
        <f>CF_nSmooth!B35</f>
        <v>1679594</v>
      </c>
      <c r="C35" s="36">
        <f>YL_Smooth!E35</f>
        <v>62429.16463613851</v>
      </c>
      <c r="D35" s="36">
        <f>CG_Smooth!F35+CF_Smooth!I35</f>
        <v>66940.762060501</v>
      </c>
      <c r="E35" s="36">
        <f t="shared" si="0"/>
        <v>4511.597424362495</v>
      </c>
    </row>
    <row r="36" spans="1:5" ht="13.5">
      <c r="A36" s="29">
        <v>32</v>
      </c>
      <c r="B36" s="36">
        <f>CF_nSmooth!B36</f>
        <v>1647385</v>
      </c>
      <c r="C36" s="36">
        <f>YL_Smooth!E36</f>
        <v>66038.25898786866</v>
      </c>
      <c r="D36" s="36">
        <f>CG_Smooth!F36+CF_Smooth!I36</f>
        <v>67502.8278544399</v>
      </c>
      <c r="E36" s="36">
        <f t="shared" si="0"/>
        <v>1464.5688665712514</v>
      </c>
    </row>
    <row r="37" spans="1:5" ht="13.5">
      <c r="A37" s="29">
        <v>33</v>
      </c>
      <c r="B37" s="36">
        <f>CF_nSmooth!B37</f>
        <v>1610301</v>
      </c>
      <c r="C37" s="36">
        <f>YL_Smooth!E37</f>
        <v>68810.39105112235</v>
      </c>
      <c r="D37" s="36">
        <f>CG_Smooth!F37+CF_Smooth!I37</f>
        <v>67763.93111800285</v>
      </c>
      <c r="E37" s="36">
        <f t="shared" si="0"/>
        <v>-1046.4599331195059</v>
      </c>
    </row>
    <row r="38" spans="1:5" ht="13.5">
      <c r="A38" s="29">
        <v>34</v>
      </c>
      <c r="B38" s="36">
        <f>CF_nSmooth!B38</f>
        <v>1571155</v>
      </c>
      <c r="C38" s="36">
        <f>YL_Smooth!E38</f>
        <v>70849.96385047329</v>
      </c>
      <c r="D38" s="36">
        <f>CG_Smooth!F38+CF_Smooth!I38</f>
        <v>67585.06546430026</v>
      </c>
      <c r="E38" s="36">
        <f t="shared" si="0"/>
        <v>-3264.898386173023</v>
      </c>
    </row>
    <row r="39" spans="1:5" ht="13.5">
      <c r="A39" s="29">
        <v>35</v>
      </c>
      <c r="B39" s="36">
        <f>CF_nSmooth!B39</f>
        <v>1534973</v>
      </c>
      <c r="C39" s="36">
        <f>YL_Smooth!E39</f>
        <v>72522.22983625901</v>
      </c>
      <c r="D39" s="36">
        <f>CG_Smooth!F39+CF_Smooth!I39</f>
        <v>67803.47378895573</v>
      </c>
      <c r="E39" s="36">
        <f t="shared" si="0"/>
        <v>-4718.756047303279</v>
      </c>
    </row>
    <row r="40" spans="1:5" ht="13.5">
      <c r="A40" s="29">
        <v>36</v>
      </c>
      <c r="B40" s="36">
        <f>CF_nSmooth!B40</f>
        <v>1498838</v>
      </c>
      <c r="C40" s="36">
        <f>YL_Smooth!E40</f>
        <v>74369.77217937892</v>
      </c>
      <c r="D40" s="36">
        <f>CG_Smooth!F40+CF_Smooth!I40</f>
        <v>68136.51747677504</v>
      </c>
      <c r="E40" s="36">
        <f t="shared" si="0"/>
        <v>-6233.254702603881</v>
      </c>
    </row>
    <row r="41" spans="1:5" ht="13.5">
      <c r="A41" s="29">
        <v>37</v>
      </c>
      <c r="B41" s="36">
        <f>CF_nSmooth!B41</f>
        <v>1459629</v>
      </c>
      <c r="C41" s="36">
        <f>YL_Smooth!E41</f>
        <v>75794.05087633018</v>
      </c>
      <c r="D41" s="36">
        <f>CG_Smooth!F41+CF_Smooth!I41</f>
        <v>67286.4253667576</v>
      </c>
      <c r="E41" s="36">
        <f t="shared" si="0"/>
        <v>-8507.62550957258</v>
      </c>
    </row>
    <row r="42" spans="1:5" ht="13.5">
      <c r="A42" s="29">
        <v>38</v>
      </c>
      <c r="B42" s="36">
        <f>CF_nSmooth!B42</f>
        <v>1419326</v>
      </c>
      <c r="C42" s="36">
        <f>YL_Smooth!E42</f>
        <v>77059.33898074325</v>
      </c>
      <c r="D42" s="36">
        <f>CG_Smooth!F42+CF_Smooth!I42</f>
        <v>66582.10060764194</v>
      </c>
      <c r="E42" s="36">
        <f t="shared" si="0"/>
        <v>-10477.23837310131</v>
      </c>
    </row>
    <row r="43" spans="1:5" ht="13.5">
      <c r="A43" s="29">
        <v>39</v>
      </c>
      <c r="B43" s="36">
        <f>CF_nSmooth!B43</f>
        <v>1377345</v>
      </c>
      <c r="C43" s="36">
        <f>YL_Smooth!E43</f>
        <v>76577.205592922</v>
      </c>
      <c r="D43" s="36">
        <f>CG_Smooth!F43+CF_Smooth!I43</f>
        <v>66692.11153129535</v>
      </c>
      <c r="E43" s="36">
        <f t="shared" si="0"/>
        <v>-9885.094061626645</v>
      </c>
    </row>
    <row r="44" spans="1:5" ht="13.5">
      <c r="A44" s="29">
        <v>40</v>
      </c>
      <c r="B44" s="36">
        <f>CF_nSmooth!B44</f>
        <v>1333978</v>
      </c>
      <c r="C44" s="36">
        <f>YL_Smooth!E44</f>
        <v>77003.25240368344</v>
      </c>
      <c r="D44" s="36">
        <f>CG_Smooth!F44+CF_Smooth!I44</f>
        <v>66984.37349727907</v>
      </c>
      <c r="E44" s="36">
        <f t="shared" si="0"/>
        <v>-10018.878906404367</v>
      </c>
    </row>
    <row r="45" spans="1:5" ht="13.5">
      <c r="A45" s="29">
        <v>41</v>
      </c>
      <c r="B45" s="36">
        <f>CF_nSmooth!B45</f>
        <v>1290914</v>
      </c>
      <c r="C45" s="36">
        <f>YL_Smooth!E45</f>
        <v>77129.07434654301</v>
      </c>
      <c r="D45" s="36">
        <f>CG_Smooth!F45+CF_Smooth!I45</f>
        <v>67439.87932560191</v>
      </c>
      <c r="E45" s="36">
        <f t="shared" si="0"/>
        <v>-9689.1950209411</v>
      </c>
    </row>
    <row r="46" spans="1:5" ht="13.5">
      <c r="A46" s="29">
        <v>42</v>
      </c>
      <c r="B46" s="36">
        <f>CF_nSmooth!B46</f>
        <v>1246526</v>
      </c>
      <c r="C46" s="36">
        <f>YL_Smooth!E46</f>
        <v>77333.0121494039</v>
      </c>
      <c r="D46" s="36">
        <f>CG_Smooth!F46+CF_Smooth!I46</f>
        <v>67150.30596719965</v>
      </c>
      <c r="E46" s="36">
        <f t="shared" si="0"/>
        <v>-10182.70618220426</v>
      </c>
    </row>
    <row r="47" spans="1:5" ht="13.5">
      <c r="A47" s="29">
        <v>43</v>
      </c>
      <c r="B47" s="36">
        <f>CF_nSmooth!B47</f>
        <v>1200684</v>
      </c>
      <c r="C47" s="36">
        <f>YL_Smooth!E47</f>
        <v>76543.9536603722</v>
      </c>
      <c r="D47" s="36">
        <f>CG_Smooth!F47+CF_Smooth!I47</f>
        <v>66509.90828692041</v>
      </c>
      <c r="E47" s="36">
        <f t="shared" si="0"/>
        <v>-10034.04537345178</v>
      </c>
    </row>
    <row r="48" spans="1:5" ht="13.5">
      <c r="A48" s="29">
        <v>44</v>
      </c>
      <c r="B48" s="36">
        <f>CF_nSmooth!B48</f>
        <v>1153938</v>
      </c>
      <c r="C48" s="36">
        <f>YL_Smooth!E48</f>
        <v>76208.78239285162</v>
      </c>
      <c r="D48" s="36">
        <f>CG_Smooth!F48+CF_Smooth!I48</f>
        <v>66997.18792115121</v>
      </c>
      <c r="E48" s="36">
        <f t="shared" si="0"/>
        <v>-9211.594471700402</v>
      </c>
    </row>
    <row r="49" spans="1:5" ht="13.5">
      <c r="A49" s="29">
        <v>45</v>
      </c>
      <c r="B49" s="36">
        <f>CF_nSmooth!B49</f>
        <v>1106122</v>
      </c>
      <c r="C49" s="36">
        <f>YL_Smooth!E49</f>
        <v>75607.61610451945</v>
      </c>
      <c r="D49" s="36">
        <f>CG_Smooth!F49+CF_Smooth!I49</f>
        <v>66467.81781008835</v>
      </c>
      <c r="E49" s="36">
        <f t="shared" si="0"/>
        <v>-9139.798294431093</v>
      </c>
    </row>
    <row r="50" spans="1:5" ht="13.5">
      <c r="A50" s="29">
        <v>46</v>
      </c>
      <c r="B50" s="36">
        <f>CF_nSmooth!B50</f>
        <v>1057510</v>
      </c>
      <c r="C50" s="36">
        <f>YL_Smooth!E50</f>
        <v>74204.60536177049</v>
      </c>
      <c r="D50" s="36">
        <f>CG_Smooth!F50+CF_Smooth!I50</f>
        <v>66762.15430728307</v>
      </c>
      <c r="E50" s="36">
        <f t="shared" si="0"/>
        <v>-7442.451054487421</v>
      </c>
    </row>
    <row r="51" spans="1:5" ht="13.5">
      <c r="A51" s="29">
        <v>47</v>
      </c>
      <c r="B51" s="36">
        <f>CF_nSmooth!B51</f>
        <v>1008570</v>
      </c>
      <c r="C51" s="36">
        <f>YL_Smooth!E51</f>
        <v>72241.53803963144</v>
      </c>
      <c r="D51" s="36">
        <f>CG_Smooth!F51+CF_Smooth!I51</f>
        <v>66612.79567120287</v>
      </c>
      <c r="E51" s="36">
        <f t="shared" si="0"/>
        <v>-5628.742368428575</v>
      </c>
    </row>
    <row r="52" spans="1:5" ht="13.5">
      <c r="A52" s="29">
        <v>48</v>
      </c>
      <c r="B52" s="36">
        <f>CF_nSmooth!B52</f>
        <v>960262</v>
      </c>
      <c r="C52" s="36">
        <f>YL_Smooth!E52</f>
        <v>70925.07376869883</v>
      </c>
      <c r="D52" s="36">
        <f>CG_Smooth!F52+CF_Smooth!I52</f>
        <v>67157.74071468195</v>
      </c>
      <c r="E52" s="36">
        <f t="shared" si="0"/>
        <v>-3767.3330540168827</v>
      </c>
    </row>
    <row r="53" spans="1:5" ht="13.5">
      <c r="A53" s="29">
        <v>49</v>
      </c>
      <c r="B53" s="36">
        <f>CF_nSmooth!B53</f>
        <v>913079</v>
      </c>
      <c r="C53" s="36">
        <f>YL_Smooth!E53</f>
        <v>68476.14825238928</v>
      </c>
      <c r="D53" s="36">
        <f>CG_Smooth!F53+CF_Smooth!I53</f>
        <v>68805.82677404377</v>
      </c>
      <c r="E53" s="36">
        <f t="shared" si="0"/>
        <v>329.67852165449585</v>
      </c>
    </row>
    <row r="54" spans="1:5" ht="13.5">
      <c r="A54" s="29">
        <v>50</v>
      </c>
      <c r="B54" s="36">
        <f>CF_nSmooth!B54</f>
        <v>866222</v>
      </c>
      <c r="C54" s="36">
        <f>YL_Smooth!E54</f>
        <v>66059.96469653655</v>
      </c>
      <c r="D54" s="36">
        <f>CG_Smooth!F54+CF_Smooth!I54</f>
        <v>69305.5507710401</v>
      </c>
      <c r="E54" s="36">
        <f t="shared" si="0"/>
        <v>3245.586074503546</v>
      </c>
    </row>
    <row r="55" spans="1:5" ht="13.5">
      <c r="A55" s="29">
        <v>51</v>
      </c>
      <c r="B55" s="36">
        <f>CF_nSmooth!B55</f>
        <v>821763</v>
      </c>
      <c r="C55" s="36">
        <f>YL_Smooth!E55</f>
        <v>64676.05151704942</v>
      </c>
      <c r="D55" s="36">
        <f>CG_Smooth!F55+CF_Smooth!I55</f>
        <v>68902.36582302519</v>
      </c>
      <c r="E55" s="36">
        <f t="shared" si="0"/>
        <v>4226.314305975771</v>
      </c>
    </row>
    <row r="56" spans="1:5" ht="13.5">
      <c r="A56" s="29">
        <v>52</v>
      </c>
      <c r="B56" s="36">
        <f>CF_nSmooth!B56</f>
        <v>781335</v>
      </c>
      <c r="C56" s="36">
        <f>YL_Smooth!E56</f>
        <v>63641.58828524372</v>
      </c>
      <c r="D56" s="36">
        <f>CG_Smooth!F56+CF_Smooth!I56</f>
        <v>68565.68661583257</v>
      </c>
      <c r="E56" s="36">
        <f t="shared" si="0"/>
        <v>4924.098330588851</v>
      </c>
    </row>
    <row r="57" spans="1:5" ht="13.5">
      <c r="A57" s="29">
        <v>53</v>
      </c>
      <c r="B57" s="36">
        <f>CF_nSmooth!B57</f>
        <v>744502</v>
      </c>
      <c r="C57" s="36">
        <f>YL_Smooth!E57</f>
        <v>61134.41630028724</v>
      </c>
      <c r="D57" s="36">
        <f>CG_Smooth!F57+CF_Smooth!I57</f>
        <v>68983.85576051273</v>
      </c>
      <c r="E57" s="36">
        <f t="shared" si="0"/>
        <v>7849.439460225491</v>
      </c>
    </row>
    <row r="58" spans="1:5" ht="13.5">
      <c r="A58" s="29">
        <v>54</v>
      </c>
      <c r="B58" s="36">
        <f>CF_nSmooth!B58</f>
        <v>710490</v>
      </c>
      <c r="C58" s="36">
        <f>YL_Smooth!E58</f>
        <v>60238.48519777009</v>
      </c>
      <c r="D58" s="36">
        <f>CG_Smooth!F58+CF_Smooth!I58</f>
        <v>68873.53976159518</v>
      </c>
      <c r="E58" s="36">
        <f t="shared" si="0"/>
        <v>8635.054563825091</v>
      </c>
    </row>
    <row r="59" spans="1:5" ht="13.5">
      <c r="A59" s="29">
        <v>55</v>
      </c>
      <c r="B59" s="36">
        <f>CF_nSmooth!B59</f>
        <v>677714</v>
      </c>
      <c r="C59" s="36">
        <f>YL_Smooth!E59</f>
        <v>57594.38999971347</v>
      </c>
      <c r="D59" s="36">
        <f>CG_Smooth!F59+CF_Smooth!I59</f>
        <v>68456.86003945055</v>
      </c>
      <c r="E59" s="36">
        <f t="shared" si="0"/>
        <v>10862.470039737076</v>
      </c>
    </row>
    <row r="60" spans="1:5" ht="13.5">
      <c r="A60" s="29">
        <v>56</v>
      </c>
      <c r="B60" s="36">
        <f>CF_nSmooth!B60</f>
        <v>646321</v>
      </c>
      <c r="C60" s="36">
        <f>YL_Smooth!E60</f>
        <v>55338.88017530649</v>
      </c>
      <c r="D60" s="36">
        <f>CG_Smooth!F60+CF_Smooth!I60</f>
        <v>69574.89236524649</v>
      </c>
      <c r="E60" s="36">
        <f t="shared" si="0"/>
        <v>14236.012189939996</v>
      </c>
    </row>
    <row r="61" spans="1:5" ht="13.5">
      <c r="A61" s="29">
        <v>57</v>
      </c>
      <c r="B61" s="36">
        <f>CF_nSmooth!B61</f>
        <v>616314</v>
      </c>
      <c r="C61" s="36">
        <f>YL_Smooth!E61</f>
        <v>53654.37815443547</v>
      </c>
      <c r="D61" s="36">
        <f>CG_Smooth!F61+CF_Smooth!I61</f>
        <v>69329.28834334496</v>
      </c>
      <c r="E61" s="36">
        <f t="shared" si="0"/>
        <v>15674.910188909489</v>
      </c>
    </row>
    <row r="62" spans="1:5" ht="13.5">
      <c r="A62" s="29">
        <v>58</v>
      </c>
      <c r="B62" s="36">
        <f>CF_nSmooth!B62</f>
        <v>587695</v>
      </c>
      <c r="C62" s="36">
        <f>YL_Smooth!E62</f>
        <v>50594.46726692822</v>
      </c>
      <c r="D62" s="36">
        <f>CG_Smooth!F62+CF_Smooth!I62</f>
        <v>68999.5109146874</v>
      </c>
      <c r="E62" s="36">
        <f t="shared" si="0"/>
        <v>18405.04364775918</v>
      </c>
    </row>
    <row r="63" spans="1:5" ht="13.5">
      <c r="A63" s="29">
        <v>59</v>
      </c>
      <c r="B63" s="36">
        <f>CF_nSmooth!B63</f>
        <v>560433</v>
      </c>
      <c r="C63" s="36">
        <f>YL_Smooth!E63</f>
        <v>46914.03309550154</v>
      </c>
      <c r="D63" s="36">
        <f>CG_Smooth!F63+CF_Smooth!I63</f>
        <v>68343.43069998066</v>
      </c>
      <c r="E63" s="36">
        <f t="shared" si="0"/>
        <v>21429.39760447912</v>
      </c>
    </row>
    <row r="64" spans="1:5" ht="13.5">
      <c r="A64" s="29">
        <v>60</v>
      </c>
      <c r="B64" s="36">
        <f>CF_nSmooth!B64</f>
        <v>534372</v>
      </c>
      <c r="C64" s="36">
        <f>YL_Smooth!E64</f>
        <v>45625.3719367639</v>
      </c>
      <c r="D64" s="36">
        <f>CG_Smooth!F64+CF_Smooth!I64</f>
        <v>67063.02686283464</v>
      </c>
      <c r="E64" s="36">
        <f t="shared" si="0"/>
        <v>21437.65492607074</v>
      </c>
    </row>
    <row r="65" spans="1:5" ht="13.5">
      <c r="A65" s="29">
        <v>61</v>
      </c>
      <c r="B65" s="36">
        <f>CF_nSmooth!B65</f>
        <v>509286</v>
      </c>
      <c r="C65" s="36">
        <f>YL_Smooth!E65</f>
        <v>43053.6047833258</v>
      </c>
      <c r="D65" s="36">
        <f>CG_Smooth!F65+CF_Smooth!I65</f>
        <v>65706.77651148524</v>
      </c>
      <c r="E65" s="36">
        <f t="shared" si="0"/>
        <v>22653.17172815944</v>
      </c>
    </row>
    <row r="66" spans="1:5" ht="13.5">
      <c r="A66" s="29">
        <v>62</v>
      </c>
      <c r="B66" s="36">
        <f>CF_nSmooth!B66</f>
        <v>484921</v>
      </c>
      <c r="C66" s="36">
        <f>YL_Smooth!E66</f>
        <v>40653.567616126325</v>
      </c>
      <c r="D66" s="36">
        <f>CG_Smooth!F66+CF_Smooth!I66</f>
        <v>65238.22090170664</v>
      </c>
      <c r="E66" s="36">
        <f t="shared" si="0"/>
        <v>24584.653285580316</v>
      </c>
    </row>
    <row r="67" spans="1:5" ht="13.5">
      <c r="A67" s="29">
        <v>63</v>
      </c>
      <c r="B67" s="36">
        <f>CF_nSmooth!B67</f>
        <v>461061</v>
      </c>
      <c r="C67" s="36">
        <f>YL_Smooth!E67</f>
        <v>38229.84255142654</v>
      </c>
      <c r="D67" s="36">
        <f>CG_Smooth!F67+CF_Smooth!I67</f>
        <v>64865.69552021262</v>
      </c>
      <c r="E67" s="36">
        <f t="shared" si="0"/>
        <v>26635.85296878608</v>
      </c>
    </row>
    <row r="68" spans="1:5" ht="13.5">
      <c r="A68" s="29">
        <v>64</v>
      </c>
      <c r="B68" s="36">
        <f>CF_nSmooth!B68</f>
        <v>437678</v>
      </c>
      <c r="C68" s="36">
        <f>YL_Smooth!E68</f>
        <v>34993.285932623745</v>
      </c>
      <c r="D68" s="36">
        <f>CG_Smooth!F68+CF_Smooth!I68</f>
        <v>64393.62962697601</v>
      </c>
      <c r="E68" s="36">
        <f t="shared" si="0"/>
        <v>29400.34369435227</v>
      </c>
    </row>
    <row r="69" spans="1:5" ht="13.5">
      <c r="A69" s="29">
        <v>65</v>
      </c>
      <c r="B69" s="36">
        <f>CF_nSmooth!B69</f>
        <v>414877</v>
      </c>
      <c r="C69" s="36">
        <f>YL_Smooth!E69</f>
        <v>34614.16420911343</v>
      </c>
      <c r="D69" s="36">
        <f>CG_Smooth!F69+CF_Smooth!I69</f>
        <v>63797.47220802783</v>
      </c>
      <c r="E69" s="36">
        <f aca="true" t="shared" si="1" ref="E69:E94">D69-C69</f>
        <v>29183.307998914403</v>
      </c>
    </row>
    <row r="70" spans="1:5" ht="13.5">
      <c r="A70" s="29">
        <v>66</v>
      </c>
      <c r="B70" s="36">
        <f>CF_nSmooth!B70</f>
        <v>392666</v>
      </c>
      <c r="C70" s="36">
        <f>YL_Smooth!E70</f>
        <v>33041.90322532442</v>
      </c>
      <c r="D70" s="36">
        <f>CG_Smooth!F70+CF_Smooth!I70</f>
        <v>63321.492870657676</v>
      </c>
      <c r="E70" s="36">
        <f t="shared" si="1"/>
        <v>30279.589645333253</v>
      </c>
    </row>
    <row r="71" spans="1:5" ht="13.5">
      <c r="A71" s="29">
        <v>67</v>
      </c>
      <c r="B71" s="36">
        <f>CF_nSmooth!B71</f>
        <v>370954</v>
      </c>
      <c r="C71" s="36">
        <f>YL_Smooth!E71</f>
        <v>30009.867615546587</v>
      </c>
      <c r="D71" s="36">
        <f>CG_Smooth!F71+CF_Smooth!I71</f>
        <v>63244.54613896588</v>
      </c>
      <c r="E71" s="36">
        <f t="shared" si="1"/>
        <v>33234.678523419294</v>
      </c>
    </row>
    <row r="72" spans="1:5" ht="13.5">
      <c r="A72" s="29">
        <v>68</v>
      </c>
      <c r="B72" s="36">
        <f>CF_nSmooth!B72</f>
        <v>349724</v>
      </c>
      <c r="C72" s="36">
        <f>YL_Smooth!E72</f>
        <v>27095.0850987703</v>
      </c>
      <c r="D72" s="36">
        <f>CG_Smooth!F72+CF_Smooth!I72</f>
        <v>62756.91779089251</v>
      </c>
      <c r="E72" s="36">
        <f t="shared" si="1"/>
        <v>35661.83269212221</v>
      </c>
    </row>
    <row r="73" spans="1:5" ht="13.5">
      <c r="A73" s="29">
        <v>69</v>
      </c>
      <c r="B73" s="36">
        <f>CF_nSmooth!B73</f>
        <v>329065</v>
      </c>
      <c r="C73" s="36">
        <f>YL_Smooth!E73</f>
        <v>25287.999794935153</v>
      </c>
      <c r="D73" s="36">
        <f>CG_Smooth!F73+CF_Smooth!I73</f>
        <v>62022.85378018191</v>
      </c>
      <c r="E73" s="36">
        <f t="shared" si="1"/>
        <v>36734.85398524676</v>
      </c>
    </row>
    <row r="74" spans="1:5" ht="13.5">
      <c r="A74" s="29">
        <v>70</v>
      </c>
      <c r="B74" s="36">
        <f>CF_nSmooth!B74</f>
        <v>309029</v>
      </c>
      <c r="C74" s="36">
        <f>YL_Smooth!E74</f>
        <v>22165.832508055602</v>
      </c>
      <c r="D74" s="36">
        <f>CG_Smooth!F74+CF_Smooth!I74</f>
        <v>62573.88205458454</v>
      </c>
      <c r="E74" s="36">
        <f t="shared" si="1"/>
        <v>40408.049546528935</v>
      </c>
    </row>
    <row r="75" spans="1:5" ht="13.5">
      <c r="A75" s="29">
        <v>71</v>
      </c>
      <c r="B75" s="36">
        <f>CF_nSmooth!B75</f>
        <v>289605</v>
      </c>
      <c r="C75" s="36">
        <f>YL_Smooth!E75</f>
        <v>19735.214735814236</v>
      </c>
      <c r="D75" s="36">
        <f>CG_Smooth!F75+CF_Smooth!I75</f>
        <v>63045.450590752254</v>
      </c>
      <c r="E75" s="36">
        <f t="shared" si="1"/>
        <v>43310.235854938015</v>
      </c>
    </row>
    <row r="76" spans="1:5" ht="13.5">
      <c r="A76" s="29">
        <v>72</v>
      </c>
      <c r="B76" s="36">
        <f>CF_nSmooth!B76</f>
        <v>270776</v>
      </c>
      <c r="C76" s="36">
        <f>YL_Smooth!E76</f>
        <v>15669.873732702157</v>
      </c>
      <c r="D76" s="36">
        <f>CG_Smooth!F76+CF_Smooth!I76</f>
        <v>63472.398971440365</v>
      </c>
      <c r="E76" s="36">
        <f t="shared" si="1"/>
        <v>47802.525238738206</v>
      </c>
    </row>
    <row r="77" spans="1:5" ht="13.5">
      <c r="A77" s="29">
        <v>73</v>
      </c>
      <c r="B77" s="36">
        <f>CF_nSmooth!B77</f>
        <v>252541</v>
      </c>
      <c r="C77" s="36">
        <f>YL_Smooth!E77</f>
        <v>13480.989832332489</v>
      </c>
      <c r="D77" s="36">
        <f>CG_Smooth!F77+CF_Smooth!I77</f>
        <v>64179.371851926415</v>
      </c>
      <c r="E77" s="36">
        <f t="shared" si="1"/>
        <v>50698.382019593926</v>
      </c>
    </row>
    <row r="78" spans="1:5" ht="13.5">
      <c r="A78" s="29">
        <v>74</v>
      </c>
      <c r="B78" s="36">
        <f>CF_nSmooth!B78</f>
        <v>234856</v>
      </c>
      <c r="C78" s="36">
        <f>YL_Smooth!E78</f>
        <v>12468.41456763092</v>
      </c>
      <c r="D78" s="36">
        <f>CG_Smooth!F78+CF_Smooth!I78</f>
        <v>64102.17352338077</v>
      </c>
      <c r="E78" s="36">
        <f t="shared" si="1"/>
        <v>51633.75895574985</v>
      </c>
    </row>
    <row r="79" spans="1:5" ht="13.5">
      <c r="A79" s="29">
        <v>75</v>
      </c>
      <c r="B79" s="36">
        <f>CF_nSmooth!B79</f>
        <v>217668</v>
      </c>
      <c r="C79" s="36">
        <f>YL_Smooth!E79</f>
        <v>10860.44378532823</v>
      </c>
      <c r="D79" s="36">
        <f>CG_Smooth!F79+CF_Smooth!I79</f>
        <v>63156.69794109332</v>
      </c>
      <c r="E79" s="36">
        <f t="shared" si="1"/>
        <v>52296.25415576509</v>
      </c>
    </row>
    <row r="80" spans="1:5" ht="13.5">
      <c r="A80" s="29">
        <v>76</v>
      </c>
      <c r="B80" s="36">
        <f>CF_nSmooth!B80</f>
        <v>200990</v>
      </c>
      <c r="C80" s="36">
        <f>YL_Smooth!E80</f>
        <v>9751.887732745014</v>
      </c>
      <c r="D80" s="36">
        <f>CG_Smooth!F80+CF_Smooth!I80</f>
        <v>63475.74214826684</v>
      </c>
      <c r="E80" s="36">
        <f t="shared" si="1"/>
        <v>53723.854415521826</v>
      </c>
    </row>
    <row r="81" spans="1:5" ht="13.5">
      <c r="A81" s="29">
        <v>77</v>
      </c>
      <c r="B81" s="36">
        <f>CF_nSmooth!B81</f>
        <v>184928</v>
      </c>
      <c r="C81" s="36">
        <f>YL_Smooth!E81</f>
        <v>8927.088996040671</v>
      </c>
      <c r="D81" s="36">
        <f>CG_Smooth!F81+CF_Smooth!I81</f>
        <v>62848.13225745395</v>
      </c>
      <c r="E81" s="36">
        <f t="shared" si="1"/>
        <v>53921.04326141328</v>
      </c>
    </row>
    <row r="82" spans="1:5" ht="13.5">
      <c r="A82" s="29">
        <v>78</v>
      </c>
      <c r="B82" s="36">
        <f>CF_nSmooth!B82</f>
        <v>169576</v>
      </c>
      <c r="C82" s="36">
        <f>YL_Smooth!E82</f>
        <v>8504.62840008207</v>
      </c>
      <c r="D82" s="36">
        <f>CG_Smooth!F82+CF_Smooth!I82</f>
        <v>61722.2939626396</v>
      </c>
      <c r="E82" s="36">
        <f t="shared" si="1"/>
        <v>53217.66556255752</v>
      </c>
    </row>
    <row r="83" spans="1:5" ht="13.5">
      <c r="A83" s="29">
        <v>79</v>
      </c>
      <c r="B83" s="36">
        <f>CF_nSmooth!B83</f>
        <v>155204</v>
      </c>
      <c r="C83" s="36">
        <f>YL_Smooth!E83</f>
        <v>8186.503639590283</v>
      </c>
      <c r="D83" s="36">
        <f>CG_Smooth!F83+CF_Smooth!I83</f>
        <v>61604.92400788925</v>
      </c>
      <c r="E83" s="36">
        <f t="shared" si="1"/>
        <v>53418.42036829896</v>
      </c>
    </row>
    <row r="84" spans="1:5" ht="13.5">
      <c r="A84" s="29">
        <v>80</v>
      </c>
      <c r="B84" s="36">
        <f>CF_nSmooth!B84</f>
        <v>141816</v>
      </c>
      <c r="C84" s="36">
        <f>YL_Smooth!E84</f>
        <v>7529.735647080672</v>
      </c>
      <c r="D84" s="36">
        <f>CG_Smooth!F84+CF_Smooth!I84</f>
        <v>61329.77949307256</v>
      </c>
      <c r="E84" s="36">
        <f t="shared" si="1"/>
        <v>53800.04384599189</v>
      </c>
    </row>
    <row r="85" spans="1:5" ht="13.5">
      <c r="A85" s="29">
        <v>81</v>
      </c>
      <c r="B85" s="36">
        <f>CF_nSmooth!B85</f>
        <v>129097</v>
      </c>
      <c r="C85" s="36">
        <f>YL_Smooth!E85</f>
        <v>7070.019228498302</v>
      </c>
      <c r="D85" s="36">
        <f>CG_Smooth!F85+CF_Smooth!I85</f>
        <v>60645.18370126475</v>
      </c>
      <c r="E85" s="36">
        <f t="shared" si="1"/>
        <v>53575.16447276645</v>
      </c>
    </row>
    <row r="86" spans="1:5" ht="13.5">
      <c r="A86" s="29">
        <v>82</v>
      </c>
      <c r="B86" s="36">
        <f>CF_nSmooth!B86</f>
        <v>116132</v>
      </c>
      <c r="C86" s="36">
        <f>YL_Smooth!E86</f>
        <v>6659.0994295173705</v>
      </c>
      <c r="D86" s="36">
        <f>CG_Smooth!F86+CF_Smooth!I86</f>
        <v>59644.91178542496</v>
      </c>
      <c r="E86" s="36">
        <f t="shared" si="1"/>
        <v>52985.81235590759</v>
      </c>
    </row>
    <row r="87" spans="1:5" ht="13.5">
      <c r="A87" s="29">
        <v>83</v>
      </c>
      <c r="B87" s="36">
        <f>CF_nSmooth!B87</f>
        <v>102939</v>
      </c>
      <c r="C87" s="36">
        <f>YL_Smooth!E87</f>
        <v>6842.659078866431</v>
      </c>
      <c r="D87" s="36">
        <f>CG_Smooth!F87+CF_Smooth!I87</f>
        <v>58316.636755602856</v>
      </c>
      <c r="E87" s="36">
        <f t="shared" si="1"/>
        <v>51473.977676736424</v>
      </c>
    </row>
    <row r="88" spans="1:5" ht="13.5">
      <c r="A88" s="29">
        <v>84</v>
      </c>
      <c r="B88" s="36">
        <f>CF_nSmooth!B88</f>
        <v>90498</v>
      </c>
      <c r="C88" s="36">
        <f>YL_Smooth!E88</f>
        <v>7139.539372823224</v>
      </c>
      <c r="D88" s="36">
        <f>CG_Smooth!F88+CF_Smooth!I88</f>
        <v>57258.31882751427</v>
      </c>
      <c r="E88" s="36">
        <f t="shared" si="1"/>
        <v>50118.779454691045</v>
      </c>
    </row>
    <row r="89" spans="1:5" ht="13.5">
      <c r="A89" s="29">
        <v>85</v>
      </c>
      <c r="B89" s="36">
        <f>CF_nSmooth!B89</f>
        <v>78041</v>
      </c>
      <c r="C89" s="36">
        <f>YL_Smooth!E89</f>
        <v>5829.99992636587</v>
      </c>
      <c r="D89" s="36">
        <f>CG_Smooth!F89+CF_Smooth!I89</f>
        <v>56740.87997706907</v>
      </c>
      <c r="E89" s="36">
        <f t="shared" si="1"/>
        <v>50910.8800507032</v>
      </c>
    </row>
    <row r="90" spans="1:5" ht="13.5">
      <c r="A90" s="29">
        <v>86</v>
      </c>
      <c r="B90" s="36">
        <f>CF_nSmooth!B90</f>
        <v>66863</v>
      </c>
      <c r="C90" s="36">
        <f>YL_Smooth!E90</f>
        <v>4769.685681660455</v>
      </c>
      <c r="D90" s="36">
        <f>CG_Smooth!F90+CF_Smooth!I90</f>
        <v>56213.75828742875</v>
      </c>
      <c r="E90" s="36">
        <f t="shared" si="1"/>
        <v>51444.07260576829</v>
      </c>
    </row>
    <row r="91" spans="1:5" ht="13.5">
      <c r="A91" s="29">
        <v>87</v>
      </c>
      <c r="B91" s="36">
        <f>CF_nSmooth!B91</f>
        <v>58393</v>
      </c>
      <c r="C91" s="36">
        <f>YL_Smooth!E91</f>
        <v>3947.61890101021</v>
      </c>
      <c r="D91" s="36">
        <f>CG_Smooth!F91+CF_Smooth!I91</f>
        <v>55830.439724599244</v>
      </c>
      <c r="E91" s="36">
        <f t="shared" si="1"/>
        <v>51882.820823589034</v>
      </c>
    </row>
    <row r="92" spans="1:5" ht="13.5">
      <c r="A92" s="29">
        <v>88</v>
      </c>
      <c r="B92" s="36">
        <f>CF_nSmooth!B92</f>
        <v>51880</v>
      </c>
      <c r="C92" s="36">
        <f>YL_Smooth!E92</f>
        <v>3065.227714686488</v>
      </c>
      <c r="D92" s="36">
        <f>CG_Smooth!F92+CF_Smooth!I92</f>
        <v>55643.64033455949</v>
      </c>
      <c r="E92" s="36">
        <f t="shared" si="1"/>
        <v>52578.412619873</v>
      </c>
    </row>
    <row r="93" spans="1:5" ht="13.5">
      <c r="A93" s="29">
        <v>89</v>
      </c>
      <c r="B93" s="36">
        <f>CF_nSmooth!B93</f>
        <v>46226</v>
      </c>
      <c r="C93" s="36">
        <f>YL_Smooth!E93</f>
        <v>2350.899273888032</v>
      </c>
      <c r="D93" s="36">
        <f>CG_Smooth!F93+CF_Smooth!I93</f>
        <v>55440.98905545204</v>
      </c>
      <c r="E93" s="36">
        <f t="shared" si="1"/>
        <v>53090.089781564006</v>
      </c>
    </row>
    <row r="94" spans="1:5" ht="13.5">
      <c r="A94" s="29">
        <v>90</v>
      </c>
      <c r="B94" s="36">
        <f>CF_nSmooth!B94</f>
        <v>204754</v>
      </c>
      <c r="C94" s="36">
        <f>YL_Smooth!E94</f>
        <v>1636.5708330895764</v>
      </c>
      <c r="D94" s="36">
        <f>CG_Smooth!F94+CF_Smooth!I94</f>
        <v>55238.33777634459</v>
      </c>
      <c r="E94" s="36">
        <f t="shared" si="1"/>
        <v>53601.76694325501</v>
      </c>
    </row>
    <row r="95" spans="2:5" ht="13.5">
      <c r="B95" s="36"/>
      <c r="C95" s="36"/>
      <c r="D95" s="36"/>
      <c r="E95" s="36"/>
    </row>
    <row r="96" spans="1:5" ht="13.5">
      <c r="A96" s="29" t="s">
        <v>1</v>
      </c>
      <c r="B96" s="36">
        <v>103001867</v>
      </c>
      <c r="C96" s="36"/>
      <c r="D96" s="36"/>
      <c r="E96" s="36"/>
    </row>
    <row r="97" spans="2:5" ht="13.5">
      <c r="B97" s="36"/>
      <c r="C97" s="36"/>
      <c r="D97" s="36"/>
      <c r="E97" s="36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IVAN MEJIA GUEVARA</cp:lastModifiedBy>
  <cp:lastPrinted>2007-06-15T11:33:43Z</cp:lastPrinted>
  <dcterms:created xsi:type="dcterms:W3CDTF">2007-06-05T21:44:56Z</dcterms:created>
  <dcterms:modified xsi:type="dcterms:W3CDTF">2008-07-29T22:51:54Z</dcterms:modified>
  <cp:category/>
  <cp:version/>
  <cp:contentType/>
  <cp:contentStatus/>
</cp:coreProperties>
</file>